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mle\Downloads\"/>
    </mc:Choice>
  </mc:AlternateContent>
  <xr:revisionPtr revIDLastSave="0" documentId="13_ncr:1_{0E688853-DA39-481D-982D-8B0D9D04EA5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7-8 ml_kluci" sheetId="1" r:id="rId1"/>
    <sheet name="7-8 ml_holky" sheetId="2" r:id="rId2"/>
    <sheet name="9-11 ml_kluci" sheetId="3" r:id="rId3"/>
    <sheet name="9-11 ml_holky" sheetId="4" r:id="rId4"/>
    <sheet name="12-13 st_kluci" sheetId="5" r:id="rId5"/>
    <sheet name="12-13 st_holky" sheetId="6" r:id="rId6"/>
    <sheet name="14-15 st_kluci" sheetId="7" r:id="rId7"/>
    <sheet name="14-15 st_holky" sheetId="8" r:id="rId8"/>
    <sheet name="dorci ml" sheetId="9" r:id="rId9"/>
    <sheet name="dorci stř" sheetId="10" r:id="rId10"/>
    <sheet name="dorci sta" sheetId="11" r:id="rId11"/>
    <sheet name="dorky ml" sheetId="12" r:id="rId12"/>
    <sheet name="dorky stř" sheetId="13" r:id="rId13"/>
    <sheet name="dorky sta" sheetId="14" r:id="rId14"/>
    <sheet name="ženy" sheetId="15" r:id="rId15"/>
    <sheet name="muži" sheetId="16" r:id="rId16"/>
  </sheets>
  <definedNames>
    <definedName name="_xlnm.Print_Titles" localSheetId="5">'12-13 st_holky'!$1:$3</definedName>
    <definedName name="_xlnm.Print_Titles" localSheetId="4">'12-13 st_kluci'!$1:$3</definedName>
    <definedName name="_xlnm.Print_Titles" localSheetId="7">'14-15 st_holky'!$1:$3</definedName>
    <definedName name="_xlnm.Print_Titles" localSheetId="6">'14-15 st_kluci'!$1:$3</definedName>
    <definedName name="_xlnm.Print_Titles" localSheetId="1">'7-8 ml_holky'!$1:$3</definedName>
    <definedName name="_xlnm.Print_Titles" localSheetId="0">'7-8 ml_kluci'!$1:$3</definedName>
    <definedName name="_xlnm.Print_Titles" localSheetId="3">'9-11 ml_holky'!$1:$3</definedName>
    <definedName name="_xlnm.Print_Titles" localSheetId="2">'9-11 ml_kluci'!$1:$3</definedName>
    <definedName name="_xlnm.Print_Titles" localSheetId="8">'dorci ml'!$1:$3</definedName>
    <definedName name="_xlnm.Print_Titles" localSheetId="10">'dorci sta'!$1:$3</definedName>
    <definedName name="_xlnm.Print_Titles" localSheetId="9">'dorci stř'!$1:$3</definedName>
    <definedName name="_xlnm.Print_Titles" localSheetId="11">'dorky ml'!$1:$3</definedName>
    <definedName name="_xlnm.Print_Titles" localSheetId="13">'dorky sta'!$1:$3</definedName>
    <definedName name="_xlnm.Print_Titles" localSheetId="12">'dorky stř'!$1:$3</definedName>
    <definedName name="_xlnm.Print_Titles" localSheetId="15">muži!$1:$3</definedName>
    <definedName name="_xlnm.Print_Titles" localSheetId="14">ženy!$1:$3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00" i="16" l="1"/>
  <c r="F100" i="16"/>
  <c r="A100" i="16"/>
  <c r="G99" i="16"/>
  <c r="F99" i="16"/>
  <c r="A99" i="16"/>
  <c r="G98" i="16"/>
  <c r="F98" i="16"/>
  <c r="A98" i="16"/>
  <c r="G97" i="16"/>
  <c r="F97" i="16"/>
  <c r="A97" i="16"/>
  <c r="G96" i="16"/>
  <c r="F96" i="16"/>
  <c r="A96" i="16"/>
  <c r="G95" i="16"/>
  <c r="F95" i="16"/>
  <c r="A95" i="16"/>
  <c r="G94" i="16"/>
  <c r="F94" i="16"/>
  <c r="A94" i="16"/>
  <c r="G93" i="16"/>
  <c r="F93" i="16"/>
  <c r="A93" i="16"/>
  <c r="G92" i="16"/>
  <c r="F92" i="16"/>
  <c r="A92" i="16"/>
  <c r="G91" i="16"/>
  <c r="F91" i="16"/>
  <c r="A91" i="16"/>
  <c r="G90" i="16"/>
  <c r="F90" i="16"/>
  <c r="A90" i="16"/>
  <c r="G89" i="16"/>
  <c r="F89" i="16"/>
  <c r="A89" i="16"/>
  <c r="G88" i="16"/>
  <c r="F88" i="16"/>
  <c r="A88" i="16"/>
  <c r="G87" i="16"/>
  <c r="F87" i="16"/>
  <c r="A87" i="16"/>
  <c r="G86" i="16"/>
  <c r="F86" i="16"/>
  <c r="A86" i="16"/>
  <c r="G85" i="16"/>
  <c r="F85" i="16"/>
  <c r="A85" i="16"/>
  <c r="G84" i="16"/>
  <c r="F84" i="16"/>
  <c r="A84" i="16"/>
  <c r="G83" i="16"/>
  <c r="F83" i="16"/>
  <c r="A83" i="16"/>
  <c r="G82" i="16"/>
  <c r="F82" i="16"/>
  <c r="A82" i="16"/>
  <c r="G81" i="16"/>
  <c r="F81" i="16"/>
  <c r="A81" i="16"/>
  <c r="G80" i="16"/>
  <c r="F80" i="16"/>
  <c r="A80" i="16"/>
  <c r="G79" i="16"/>
  <c r="F79" i="16"/>
  <c r="A79" i="16"/>
  <c r="G78" i="16"/>
  <c r="F78" i="16"/>
  <c r="A78" i="16"/>
  <c r="G77" i="16"/>
  <c r="F77" i="16"/>
  <c r="A77" i="16"/>
  <c r="G76" i="16"/>
  <c r="F76" i="16"/>
  <c r="A76" i="16"/>
  <c r="G75" i="16"/>
  <c r="F75" i="16"/>
  <c r="A75" i="16"/>
  <c r="G74" i="16"/>
  <c r="F74" i="16"/>
  <c r="A74" i="16"/>
  <c r="G73" i="16"/>
  <c r="F73" i="16"/>
  <c r="A73" i="16"/>
  <c r="G72" i="16"/>
  <c r="F72" i="16"/>
  <c r="A72" i="16"/>
  <c r="G71" i="16"/>
  <c r="F71" i="16"/>
  <c r="A71" i="16"/>
  <c r="G70" i="16"/>
  <c r="F70" i="16"/>
  <c r="A70" i="16"/>
  <c r="G69" i="16"/>
  <c r="F69" i="16"/>
  <c r="A69" i="16"/>
  <c r="G68" i="16"/>
  <c r="F68" i="16"/>
  <c r="A68" i="16"/>
  <c r="G67" i="16"/>
  <c r="F67" i="16"/>
  <c r="A67" i="16"/>
  <c r="G66" i="16"/>
  <c r="F66" i="16"/>
  <c r="A66" i="16"/>
  <c r="G65" i="16"/>
  <c r="F65" i="16"/>
  <c r="A65" i="16"/>
  <c r="G64" i="16"/>
  <c r="F64" i="16"/>
  <c r="A64" i="16"/>
  <c r="G63" i="16"/>
  <c r="F63" i="16"/>
  <c r="A63" i="16"/>
  <c r="G62" i="16"/>
  <c r="F62" i="16"/>
  <c r="A62" i="16"/>
  <c r="G61" i="16"/>
  <c r="F61" i="16"/>
  <c r="A61" i="16"/>
  <c r="G60" i="16"/>
  <c r="F60" i="16"/>
  <c r="A60" i="16"/>
  <c r="G59" i="16"/>
  <c r="F59" i="16"/>
  <c r="A59" i="16"/>
  <c r="G58" i="16"/>
  <c r="F58" i="16"/>
  <c r="A58" i="16"/>
  <c r="G57" i="16"/>
  <c r="F57" i="16"/>
  <c r="A57" i="16"/>
  <c r="G56" i="16"/>
  <c r="F56" i="16"/>
  <c r="A56" i="16"/>
  <c r="G55" i="16"/>
  <c r="F55" i="16"/>
  <c r="A55" i="16"/>
  <c r="G54" i="16"/>
  <c r="F54" i="16"/>
  <c r="A54" i="16"/>
  <c r="G53" i="16"/>
  <c r="F53" i="16"/>
  <c r="A53" i="16"/>
  <c r="G52" i="16"/>
  <c r="F52" i="16"/>
  <c r="A52" i="16"/>
  <c r="G51" i="16"/>
  <c r="F51" i="16"/>
  <c r="A51" i="16"/>
  <c r="G50" i="16"/>
  <c r="F50" i="16"/>
  <c r="A50" i="16"/>
  <c r="G49" i="16"/>
  <c r="F49" i="16"/>
  <c r="A49" i="16"/>
  <c r="G48" i="16"/>
  <c r="F48" i="16"/>
  <c r="A48" i="16"/>
  <c r="G47" i="16"/>
  <c r="F47" i="16"/>
  <c r="A47" i="16"/>
  <c r="G46" i="16"/>
  <c r="F46" i="16"/>
  <c r="A46" i="16"/>
  <c r="G45" i="16"/>
  <c r="F45" i="16"/>
  <c r="A45" i="16"/>
  <c r="G44" i="16"/>
  <c r="F44" i="16"/>
  <c r="A44" i="16"/>
  <c r="G43" i="16"/>
  <c r="F43" i="16"/>
  <c r="A43" i="16"/>
  <c r="G42" i="16"/>
  <c r="F42" i="16"/>
  <c r="A42" i="16"/>
  <c r="G41" i="16"/>
  <c r="F41" i="16"/>
  <c r="A41" i="16"/>
  <c r="G40" i="16"/>
  <c r="F40" i="16"/>
  <c r="A40" i="16"/>
  <c r="G39" i="16"/>
  <c r="F39" i="16"/>
  <c r="A39" i="16"/>
  <c r="G38" i="16"/>
  <c r="F38" i="16"/>
  <c r="A38" i="16"/>
  <c r="G37" i="16"/>
  <c r="F37" i="16"/>
  <c r="A37" i="16"/>
  <c r="G36" i="16"/>
  <c r="F36" i="16"/>
  <c r="A36" i="16"/>
  <c r="G35" i="16"/>
  <c r="F35" i="16"/>
  <c r="A35" i="16"/>
  <c r="G34" i="16"/>
  <c r="F34" i="16"/>
  <c r="A34" i="16"/>
  <c r="G33" i="16"/>
  <c r="F33" i="16"/>
  <c r="A33" i="16"/>
  <c r="G32" i="16"/>
  <c r="F32" i="16"/>
  <c r="A32" i="16"/>
  <c r="G31" i="16"/>
  <c r="F31" i="16"/>
  <c r="A31" i="16"/>
  <c r="G30" i="16"/>
  <c r="F30" i="16"/>
  <c r="G29" i="16"/>
  <c r="F29" i="16"/>
  <c r="G28" i="16"/>
  <c r="F28" i="16"/>
  <c r="G27" i="16"/>
  <c r="F27" i="16"/>
  <c r="G26" i="16"/>
  <c r="F26" i="16"/>
  <c r="G25" i="16"/>
  <c r="F25" i="16"/>
  <c r="G24" i="16"/>
  <c r="F24" i="16"/>
  <c r="G23" i="16"/>
  <c r="F23" i="16"/>
  <c r="G22" i="16"/>
  <c r="F22" i="16"/>
  <c r="G21" i="16"/>
  <c r="F21" i="16"/>
  <c r="G20" i="16"/>
  <c r="F20" i="16"/>
  <c r="G19" i="16"/>
  <c r="F19" i="16"/>
  <c r="G18" i="16"/>
  <c r="F18" i="16"/>
  <c r="G17" i="16"/>
  <c r="F17" i="16"/>
  <c r="G16" i="16"/>
  <c r="F16" i="16"/>
  <c r="G15" i="16"/>
  <c r="F15" i="16"/>
  <c r="G14" i="16"/>
  <c r="F14" i="16"/>
  <c r="G13" i="16"/>
  <c r="F13" i="16"/>
  <c r="G12" i="16"/>
  <c r="F12" i="16"/>
  <c r="G11" i="16"/>
  <c r="F11" i="16"/>
  <c r="G10" i="16"/>
  <c r="F10" i="16"/>
  <c r="G9" i="16"/>
  <c r="F9" i="16"/>
  <c r="F8" i="16"/>
  <c r="G8" i="16" s="1"/>
  <c r="G7" i="16"/>
  <c r="F7" i="16"/>
  <c r="G6" i="16"/>
  <c r="F6" i="16"/>
  <c r="G5" i="16"/>
  <c r="F5" i="16"/>
  <c r="G4" i="16"/>
  <c r="F4" i="16"/>
  <c r="G100" i="15"/>
  <c r="F100" i="15"/>
  <c r="A100" i="15"/>
  <c r="G99" i="15"/>
  <c r="F99" i="15"/>
  <c r="A99" i="15"/>
  <c r="G98" i="15"/>
  <c r="F98" i="15"/>
  <c r="A98" i="15"/>
  <c r="G97" i="15"/>
  <c r="F97" i="15"/>
  <c r="A97" i="15"/>
  <c r="G96" i="15"/>
  <c r="F96" i="15"/>
  <c r="A96" i="15"/>
  <c r="G95" i="15"/>
  <c r="F95" i="15"/>
  <c r="A95" i="15"/>
  <c r="G94" i="15"/>
  <c r="F94" i="15"/>
  <c r="A94" i="15"/>
  <c r="G93" i="15"/>
  <c r="F93" i="15"/>
  <c r="A93" i="15"/>
  <c r="G92" i="15"/>
  <c r="F92" i="15"/>
  <c r="A92" i="15"/>
  <c r="G91" i="15"/>
  <c r="F91" i="15"/>
  <c r="A91" i="15"/>
  <c r="G90" i="15"/>
  <c r="F90" i="15"/>
  <c r="A90" i="15"/>
  <c r="G89" i="15"/>
  <c r="F89" i="15"/>
  <c r="A89" i="15"/>
  <c r="G88" i="15"/>
  <c r="F88" i="15"/>
  <c r="A88" i="15"/>
  <c r="G87" i="15"/>
  <c r="F87" i="15"/>
  <c r="A87" i="15"/>
  <c r="G86" i="15"/>
  <c r="F86" i="15"/>
  <c r="A86" i="15"/>
  <c r="G85" i="15"/>
  <c r="F85" i="15"/>
  <c r="A85" i="15"/>
  <c r="G84" i="15"/>
  <c r="F84" i="15"/>
  <c r="A84" i="15"/>
  <c r="G83" i="15"/>
  <c r="F83" i="15"/>
  <c r="A83" i="15"/>
  <c r="G82" i="15"/>
  <c r="F82" i="15"/>
  <c r="A82" i="15"/>
  <c r="G81" i="15"/>
  <c r="F81" i="15"/>
  <c r="A81" i="15"/>
  <c r="G80" i="15"/>
  <c r="F80" i="15"/>
  <c r="A80" i="15"/>
  <c r="G79" i="15"/>
  <c r="F79" i="15"/>
  <c r="A79" i="15"/>
  <c r="G78" i="15"/>
  <c r="F78" i="15"/>
  <c r="A78" i="15"/>
  <c r="G77" i="15"/>
  <c r="F77" i="15"/>
  <c r="A77" i="15"/>
  <c r="G76" i="15"/>
  <c r="F76" i="15"/>
  <c r="A76" i="15"/>
  <c r="G75" i="15"/>
  <c r="F75" i="15"/>
  <c r="A75" i="15"/>
  <c r="G74" i="15"/>
  <c r="F74" i="15"/>
  <c r="A74" i="15"/>
  <c r="G73" i="15"/>
  <c r="F73" i="15"/>
  <c r="A73" i="15"/>
  <c r="G72" i="15"/>
  <c r="F72" i="15"/>
  <c r="A72" i="15"/>
  <c r="G71" i="15"/>
  <c r="F71" i="15"/>
  <c r="A71" i="15"/>
  <c r="G70" i="15"/>
  <c r="F70" i="15"/>
  <c r="A70" i="15"/>
  <c r="G69" i="15"/>
  <c r="F69" i="15"/>
  <c r="A69" i="15"/>
  <c r="G68" i="15"/>
  <c r="F68" i="15"/>
  <c r="A68" i="15"/>
  <c r="G67" i="15"/>
  <c r="F67" i="15"/>
  <c r="A67" i="15"/>
  <c r="G66" i="15"/>
  <c r="F66" i="15"/>
  <c r="A66" i="15"/>
  <c r="G65" i="15"/>
  <c r="F65" i="15"/>
  <c r="A65" i="15"/>
  <c r="G64" i="15"/>
  <c r="F64" i="15"/>
  <c r="A64" i="15"/>
  <c r="G63" i="15"/>
  <c r="F63" i="15"/>
  <c r="A63" i="15"/>
  <c r="G62" i="15"/>
  <c r="F62" i="15"/>
  <c r="A62" i="15"/>
  <c r="G61" i="15"/>
  <c r="F61" i="15"/>
  <c r="A61" i="15"/>
  <c r="G60" i="15"/>
  <c r="F60" i="15"/>
  <c r="A60" i="15"/>
  <c r="G59" i="15"/>
  <c r="F59" i="15"/>
  <c r="A59" i="15"/>
  <c r="G58" i="15"/>
  <c r="F58" i="15"/>
  <c r="A58" i="15"/>
  <c r="G57" i="15"/>
  <c r="F57" i="15"/>
  <c r="A57" i="15"/>
  <c r="G56" i="15"/>
  <c r="F56" i="15"/>
  <c r="A56" i="15"/>
  <c r="G55" i="15"/>
  <c r="F55" i="15"/>
  <c r="A55" i="15"/>
  <c r="G54" i="15"/>
  <c r="F54" i="15"/>
  <c r="A54" i="15"/>
  <c r="G53" i="15"/>
  <c r="F53" i="15"/>
  <c r="A53" i="15"/>
  <c r="G52" i="15"/>
  <c r="F52" i="15"/>
  <c r="A52" i="15"/>
  <c r="G51" i="15"/>
  <c r="F51" i="15"/>
  <c r="A51" i="15"/>
  <c r="G50" i="15"/>
  <c r="F50" i="15"/>
  <c r="A50" i="15"/>
  <c r="G49" i="15"/>
  <c r="F49" i="15"/>
  <c r="A49" i="15"/>
  <c r="G48" i="15"/>
  <c r="F48" i="15"/>
  <c r="A48" i="15"/>
  <c r="G47" i="15"/>
  <c r="F47" i="15"/>
  <c r="A47" i="15"/>
  <c r="G46" i="15"/>
  <c r="F46" i="15"/>
  <c r="A46" i="15"/>
  <c r="G45" i="15"/>
  <c r="F45" i="15"/>
  <c r="A45" i="15"/>
  <c r="G44" i="15"/>
  <c r="F44" i="15"/>
  <c r="A44" i="15"/>
  <c r="G43" i="15"/>
  <c r="F43" i="15"/>
  <c r="A43" i="15"/>
  <c r="G42" i="15"/>
  <c r="F42" i="15"/>
  <c r="A42" i="15"/>
  <c r="G41" i="15"/>
  <c r="F41" i="15"/>
  <c r="A41" i="15"/>
  <c r="G40" i="15"/>
  <c r="F40" i="15"/>
  <c r="A40" i="15"/>
  <c r="G39" i="15"/>
  <c r="F39" i="15"/>
  <c r="A39" i="15"/>
  <c r="G38" i="15"/>
  <c r="F38" i="15"/>
  <c r="A38" i="15"/>
  <c r="G37" i="15"/>
  <c r="F37" i="15"/>
  <c r="A37" i="15"/>
  <c r="G36" i="15"/>
  <c r="F36" i="15"/>
  <c r="A36" i="15"/>
  <c r="G35" i="15"/>
  <c r="F35" i="15"/>
  <c r="A35" i="15"/>
  <c r="G34" i="15"/>
  <c r="F34" i="15"/>
  <c r="A34" i="15"/>
  <c r="G33" i="15"/>
  <c r="F33" i="15"/>
  <c r="A33" i="15"/>
  <c r="G32" i="15"/>
  <c r="F32" i="15"/>
  <c r="A32" i="15"/>
  <c r="G31" i="15"/>
  <c r="F31" i="15"/>
  <c r="A31" i="15"/>
  <c r="G30" i="15"/>
  <c r="F30" i="15"/>
  <c r="A30" i="15"/>
  <c r="G29" i="15"/>
  <c r="F29" i="15"/>
  <c r="A29" i="15"/>
  <c r="G28" i="15"/>
  <c r="F28" i="15"/>
  <c r="A28" i="15"/>
  <c r="G27" i="15"/>
  <c r="F27" i="15"/>
  <c r="A27" i="15"/>
  <c r="G26" i="15"/>
  <c r="F26" i="15"/>
  <c r="A26" i="15"/>
  <c r="G25" i="15"/>
  <c r="F25" i="15"/>
  <c r="A25" i="15"/>
  <c r="G24" i="15"/>
  <c r="F24" i="15"/>
  <c r="A24" i="15"/>
  <c r="G23" i="15"/>
  <c r="F23" i="15"/>
  <c r="A23" i="15"/>
  <c r="G22" i="15"/>
  <c r="F22" i="15"/>
  <c r="A22" i="15"/>
  <c r="G21" i="15"/>
  <c r="F21" i="15"/>
  <c r="A21" i="15"/>
  <c r="G20" i="15"/>
  <c r="F20" i="15"/>
  <c r="A20" i="15"/>
  <c r="G19" i="15"/>
  <c r="F19" i="15"/>
  <c r="A19" i="15"/>
  <c r="G18" i="15"/>
  <c r="F18" i="15"/>
  <c r="A18" i="15"/>
  <c r="G17" i="15"/>
  <c r="F17" i="15"/>
  <c r="A17" i="15"/>
  <c r="G16" i="15"/>
  <c r="F16" i="15"/>
  <c r="A16" i="15"/>
  <c r="G15" i="15"/>
  <c r="F15" i="15"/>
  <c r="A15" i="15"/>
  <c r="G14" i="15"/>
  <c r="F14" i="15"/>
  <c r="A14" i="15"/>
  <c r="G13" i="15"/>
  <c r="F13" i="15"/>
  <c r="G12" i="15"/>
  <c r="F12" i="15"/>
  <c r="G11" i="15"/>
  <c r="F11" i="15"/>
  <c r="G10" i="15"/>
  <c r="F10" i="15"/>
  <c r="G9" i="15"/>
  <c r="F9" i="15"/>
  <c r="G8" i="15"/>
  <c r="F8" i="15"/>
  <c r="F7" i="15"/>
  <c r="F6" i="15"/>
  <c r="F5" i="15"/>
  <c r="F4" i="15"/>
  <c r="G100" i="14"/>
  <c r="F100" i="14"/>
  <c r="A100" i="14"/>
  <c r="G99" i="14"/>
  <c r="F99" i="14"/>
  <c r="A99" i="14"/>
  <c r="G98" i="14"/>
  <c r="F98" i="14"/>
  <c r="A98" i="14"/>
  <c r="G97" i="14"/>
  <c r="F97" i="14"/>
  <c r="A97" i="14"/>
  <c r="G96" i="14"/>
  <c r="F96" i="14"/>
  <c r="A96" i="14"/>
  <c r="G95" i="14"/>
  <c r="F95" i="14"/>
  <c r="A95" i="14"/>
  <c r="G94" i="14"/>
  <c r="F94" i="14"/>
  <c r="A94" i="14"/>
  <c r="G93" i="14"/>
  <c r="F93" i="14"/>
  <c r="A93" i="14"/>
  <c r="G92" i="14"/>
  <c r="F92" i="14"/>
  <c r="A92" i="14"/>
  <c r="G91" i="14"/>
  <c r="F91" i="14"/>
  <c r="A91" i="14"/>
  <c r="G90" i="14"/>
  <c r="F90" i="14"/>
  <c r="A90" i="14"/>
  <c r="G89" i="14"/>
  <c r="F89" i="14"/>
  <c r="A89" i="14"/>
  <c r="G88" i="14"/>
  <c r="F88" i="14"/>
  <c r="A88" i="14"/>
  <c r="G87" i="14"/>
  <c r="F87" i="14"/>
  <c r="A87" i="14"/>
  <c r="G86" i="14"/>
  <c r="F86" i="14"/>
  <c r="A86" i="14"/>
  <c r="G85" i="14"/>
  <c r="F85" i="14"/>
  <c r="A85" i="14"/>
  <c r="G84" i="14"/>
  <c r="F84" i="14"/>
  <c r="A84" i="14"/>
  <c r="G83" i="14"/>
  <c r="F83" i="14"/>
  <c r="A83" i="14"/>
  <c r="G82" i="14"/>
  <c r="F82" i="14"/>
  <c r="A82" i="14"/>
  <c r="G81" i="14"/>
  <c r="F81" i="14"/>
  <c r="A81" i="14"/>
  <c r="G80" i="14"/>
  <c r="F80" i="14"/>
  <c r="A80" i="14"/>
  <c r="G79" i="14"/>
  <c r="F79" i="14"/>
  <c r="A79" i="14"/>
  <c r="G78" i="14"/>
  <c r="F78" i="14"/>
  <c r="A78" i="14"/>
  <c r="G77" i="14"/>
  <c r="F77" i="14"/>
  <c r="A77" i="14"/>
  <c r="G76" i="14"/>
  <c r="F76" i="14"/>
  <c r="A76" i="14"/>
  <c r="G75" i="14"/>
  <c r="F75" i="14"/>
  <c r="A75" i="14"/>
  <c r="G74" i="14"/>
  <c r="F74" i="14"/>
  <c r="A74" i="14"/>
  <c r="G73" i="14"/>
  <c r="F73" i="14"/>
  <c r="A73" i="14"/>
  <c r="G72" i="14"/>
  <c r="F72" i="14"/>
  <c r="A72" i="14"/>
  <c r="G71" i="14"/>
  <c r="F71" i="14"/>
  <c r="A71" i="14"/>
  <c r="G70" i="14"/>
  <c r="F70" i="14"/>
  <c r="A70" i="14"/>
  <c r="G69" i="14"/>
  <c r="F69" i="14"/>
  <c r="A69" i="14"/>
  <c r="G68" i="14"/>
  <c r="F68" i="14"/>
  <c r="A68" i="14"/>
  <c r="G67" i="14"/>
  <c r="F67" i="14"/>
  <c r="A67" i="14"/>
  <c r="G66" i="14"/>
  <c r="F66" i="14"/>
  <c r="A66" i="14"/>
  <c r="G65" i="14"/>
  <c r="F65" i="14"/>
  <c r="A65" i="14"/>
  <c r="G64" i="14"/>
  <c r="F64" i="14"/>
  <c r="A64" i="14"/>
  <c r="G63" i="14"/>
  <c r="F63" i="14"/>
  <c r="A63" i="14"/>
  <c r="G62" i="14"/>
  <c r="F62" i="14"/>
  <c r="A62" i="14"/>
  <c r="G61" i="14"/>
  <c r="F61" i="14"/>
  <c r="A61" i="14"/>
  <c r="G60" i="14"/>
  <c r="F60" i="14"/>
  <c r="A60" i="14"/>
  <c r="G59" i="14"/>
  <c r="F59" i="14"/>
  <c r="A59" i="14"/>
  <c r="G58" i="14"/>
  <c r="F58" i="14"/>
  <c r="A58" i="14"/>
  <c r="G57" i="14"/>
  <c r="F57" i="14"/>
  <c r="A57" i="14"/>
  <c r="G56" i="14"/>
  <c r="F56" i="14"/>
  <c r="A56" i="14"/>
  <c r="G55" i="14"/>
  <c r="F55" i="14"/>
  <c r="A55" i="14"/>
  <c r="G54" i="14"/>
  <c r="F54" i="14"/>
  <c r="A54" i="14"/>
  <c r="G53" i="14"/>
  <c r="F53" i="14"/>
  <c r="A53" i="14"/>
  <c r="G52" i="14"/>
  <c r="F52" i="14"/>
  <c r="A52" i="14"/>
  <c r="G51" i="14"/>
  <c r="F51" i="14"/>
  <c r="A51" i="14"/>
  <c r="G50" i="14"/>
  <c r="F50" i="14"/>
  <c r="A50" i="14"/>
  <c r="G49" i="14"/>
  <c r="F49" i="14"/>
  <c r="A49" i="14"/>
  <c r="G48" i="14"/>
  <c r="F48" i="14"/>
  <c r="A48" i="14"/>
  <c r="G47" i="14"/>
  <c r="F47" i="14"/>
  <c r="A47" i="14"/>
  <c r="G46" i="14"/>
  <c r="F46" i="14"/>
  <c r="A46" i="14"/>
  <c r="G45" i="14"/>
  <c r="F45" i="14"/>
  <c r="A45" i="14"/>
  <c r="G44" i="14"/>
  <c r="F44" i="14"/>
  <c r="A44" i="14"/>
  <c r="G43" i="14"/>
  <c r="F43" i="14"/>
  <c r="A43" i="14"/>
  <c r="G42" i="14"/>
  <c r="F42" i="14"/>
  <c r="A42" i="14"/>
  <c r="G41" i="14"/>
  <c r="F41" i="14"/>
  <c r="A41" i="14"/>
  <c r="G40" i="14"/>
  <c r="F40" i="14"/>
  <c r="A40" i="14"/>
  <c r="G39" i="14"/>
  <c r="F39" i="14"/>
  <c r="A39" i="14"/>
  <c r="G38" i="14"/>
  <c r="F38" i="14"/>
  <c r="A38" i="14"/>
  <c r="G37" i="14"/>
  <c r="F37" i="14"/>
  <c r="A37" i="14"/>
  <c r="G36" i="14"/>
  <c r="F36" i="14"/>
  <c r="A36" i="14"/>
  <c r="G35" i="14"/>
  <c r="F35" i="14"/>
  <c r="A35" i="14"/>
  <c r="G34" i="14"/>
  <c r="F34" i="14"/>
  <c r="A34" i="14"/>
  <c r="G33" i="14"/>
  <c r="F33" i="14"/>
  <c r="A33" i="14"/>
  <c r="G32" i="14"/>
  <c r="F32" i="14"/>
  <c r="A32" i="14"/>
  <c r="G31" i="14"/>
  <c r="F31" i="14"/>
  <c r="A31" i="14"/>
  <c r="G30" i="14"/>
  <c r="F30" i="14"/>
  <c r="A30" i="14"/>
  <c r="G29" i="14"/>
  <c r="F29" i="14"/>
  <c r="A29" i="14"/>
  <c r="G28" i="14"/>
  <c r="F28" i="14"/>
  <c r="A28" i="14"/>
  <c r="G27" i="14"/>
  <c r="F27" i="14"/>
  <c r="A27" i="14"/>
  <c r="G26" i="14"/>
  <c r="F26" i="14"/>
  <c r="A26" i="14"/>
  <c r="G25" i="14"/>
  <c r="F25" i="14"/>
  <c r="A25" i="14"/>
  <c r="G24" i="14"/>
  <c r="F24" i="14"/>
  <c r="G23" i="14"/>
  <c r="F23" i="14"/>
  <c r="G22" i="14"/>
  <c r="F22" i="14"/>
  <c r="G21" i="14"/>
  <c r="F21" i="14"/>
  <c r="G20" i="14"/>
  <c r="F20" i="14"/>
  <c r="G19" i="14"/>
  <c r="F19" i="14"/>
  <c r="G18" i="14"/>
  <c r="F18" i="14"/>
  <c r="G17" i="14"/>
  <c r="F17" i="14"/>
  <c r="G16" i="14"/>
  <c r="F16" i="14"/>
  <c r="G15" i="14"/>
  <c r="F15" i="14"/>
  <c r="G14" i="14"/>
  <c r="F14" i="14"/>
  <c r="G13" i="14"/>
  <c r="F13" i="14"/>
  <c r="G12" i="14"/>
  <c r="F12" i="14"/>
  <c r="F11" i="14"/>
  <c r="F10" i="14"/>
  <c r="F9" i="14"/>
  <c r="G9" i="14" s="1"/>
  <c r="F8" i="14"/>
  <c r="F7" i="14"/>
  <c r="F6" i="14"/>
  <c r="F5" i="14"/>
  <c r="F4" i="14"/>
  <c r="G100" i="13"/>
  <c r="F100" i="13"/>
  <c r="A100" i="13"/>
  <c r="G99" i="13"/>
  <c r="F99" i="13"/>
  <c r="A99" i="13"/>
  <c r="G98" i="13"/>
  <c r="F98" i="13"/>
  <c r="A98" i="13"/>
  <c r="G97" i="13"/>
  <c r="F97" i="13"/>
  <c r="A97" i="13"/>
  <c r="G96" i="13"/>
  <c r="F96" i="13"/>
  <c r="A96" i="13"/>
  <c r="G95" i="13"/>
  <c r="F95" i="13"/>
  <c r="A95" i="13"/>
  <c r="G94" i="13"/>
  <c r="F94" i="13"/>
  <c r="A94" i="13"/>
  <c r="G93" i="13"/>
  <c r="F93" i="13"/>
  <c r="A93" i="13"/>
  <c r="G92" i="13"/>
  <c r="F92" i="13"/>
  <c r="A92" i="13"/>
  <c r="G91" i="13"/>
  <c r="F91" i="13"/>
  <c r="A91" i="13"/>
  <c r="G90" i="13"/>
  <c r="F90" i="13"/>
  <c r="A90" i="13"/>
  <c r="G89" i="13"/>
  <c r="F89" i="13"/>
  <c r="A89" i="13"/>
  <c r="G88" i="13"/>
  <c r="F88" i="13"/>
  <c r="A88" i="13"/>
  <c r="G87" i="13"/>
  <c r="F87" i="13"/>
  <c r="A87" i="13"/>
  <c r="G86" i="13"/>
  <c r="F86" i="13"/>
  <c r="A86" i="13"/>
  <c r="G85" i="13"/>
  <c r="F85" i="13"/>
  <c r="A85" i="13"/>
  <c r="G84" i="13"/>
  <c r="F84" i="13"/>
  <c r="A84" i="13"/>
  <c r="G83" i="13"/>
  <c r="F83" i="13"/>
  <c r="A83" i="13"/>
  <c r="G82" i="13"/>
  <c r="F82" i="13"/>
  <c r="A82" i="13"/>
  <c r="G81" i="13"/>
  <c r="F81" i="13"/>
  <c r="A81" i="13"/>
  <c r="G80" i="13"/>
  <c r="F80" i="13"/>
  <c r="A80" i="13"/>
  <c r="G79" i="13"/>
  <c r="F79" i="13"/>
  <c r="A79" i="13"/>
  <c r="G78" i="13"/>
  <c r="F78" i="13"/>
  <c r="A78" i="13"/>
  <c r="G77" i="13"/>
  <c r="F77" i="13"/>
  <c r="A77" i="13"/>
  <c r="G76" i="13"/>
  <c r="F76" i="13"/>
  <c r="A76" i="13"/>
  <c r="G75" i="13"/>
  <c r="F75" i="13"/>
  <c r="A75" i="13"/>
  <c r="G74" i="13"/>
  <c r="F74" i="13"/>
  <c r="A74" i="13"/>
  <c r="G73" i="13"/>
  <c r="F73" i="13"/>
  <c r="A73" i="13"/>
  <c r="G72" i="13"/>
  <c r="F72" i="13"/>
  <c r="A72" i="13"/>
  <c r="G71" i="13"/>
  <c r="F71" i="13"/>
  <c r="A71" i="13"/>
  <c r="G70" i="13"/>
  <c r="F70" i="13"/>
  <c r="A70" i="13"/>
  <c r="G69" i="13"/>
  <c r="F69" i="13"/>
  <c r="A69" i="13"/>
  <c r="G68" i="13"/>
  <c r="F68" i="13"/>
  <c r="A68" i="13"/>
  <c r="G67" i="13"/>
  <c r="F67" i="13"/>
  <c r="A67" i="13"/>
  <c r="G66" i="13"/>
  <c r="F66" i="13"/>
  <c r="A66" i="13"/>
  <c r="G65" i="13"/>
  <c r="F65" i="13"/>
  <c r="A65" i="13"/>
  <c r="G64" i="13"/>
  <c r="F64" i="13"/>
  <c r="A64" i="13"/>
  <c r="G63" i="13"/>
  <c r="F63" i="13"/>
  <c r="A63" i="13"/>
  <c r="G62" i="13"/>
  <c r="F62" i="13"/>
  <c r="A62" i="13"/>
  <c r="G61" i="13"/>
  <c r="F61" i="13"/>
  <c r="A61" i="13"/>
  <c r="G60" i="13"/>
  <c r="F60" i="13"/>
  <c r="A60" i="13"/>
  <c r="G59" i="13"/>
  <c r="F59" i="13"/>
  <c r="A59" i="13"/>
  <c r="G58" i="13"/>
  <c r="F58" i="13"/>
  <c r="A58" i="13"/>
  <c r="G57" i="13"/>
  <c r="F57" i="13"/>
  <c r="A57" i="13"/>
  <c r="G56" i="13"/>
  <c r="F56" i="13"/>
  <c r="A56" i="13"/>
  <c r="G55" i="13"/>
  <c r="F55" i="13"/>
  <c r="A55" i="13"/>
  <c r="G54" i="13"/>
  <c r="F54" i="13"/>
  <c r="A54" i="13"/>
  <c r="G53" i="13"/>
  <c r="F53" i="13"/>
  <c r="A53" i="13"/>
  <c r="G52" i="13"/>
  <c r="F52" i="13"/>
  <c r="A52" i="13"/>
  <c r="G51" i="13"/>
  <c r="F51" i="13"/>
  <c r="A51" i="13"/>
  <c r="G50" i="13"/>
  <c r="F50" i="13"/>
  <c r="A50" i="13"/>
  <c r="G49" i="13"/>
  <c r="F49" i="13"/>
  <c r="A49" i="13"/>
  <c r="G48" i="13"/>
  <c r="F48" i="13"/>
  <c r="A48" i="13"/>
  <c r="G47" i="13"/>
  <c r="F47" i="13"/>
  <c r="A47" i="13"/>
  <c r="G46" i="13"/>
  <c r="F46" i="13"/>
  <c r="A46" i="13"/>
  <c r="G45" i="13"/>
  <c r="F45" i="13"/>
  <c r="A45" i="13"/>
  <c r="G44" i="13"/>
  <c r="F44" i="13"/>
  <c r="A44" i="13"/>
  <c r="G43" i="13"/>
  <c r="F43" i="13"/>
  <c r="A43" i="13"/>
  <c r="G42" i="13"/>
  <c r="F42" i="13"/>
  <c r="A42" i="13"/>
  <c r="G41" i="13"/>
  <c r="F41" i="13"/>
  <c r="A41" i="13"/>
  <c r="G40" i="13"/>
  <c r="F40" i="13"/>
  <c r="A40" i="13"/>
  <c r="G39" i="13"/>
  <c r="F39" i="13"/>
  <c r="A39" i="13"/>
  <c r="G38" i="13"/>
  <c r="F38" i="13"/>
  <c r="A38" i="13"/>
  <c r="G37" i="13"/>
  <c r="F37" i="13"/>
  <c r="A37" i="13"/>
  <c r="G36" i="13"/>
  <c r="F36" i="13"/>
  <c r="A36" i="13"/>
  <c r="G35" i="13"/>
  <c r="F35" i="13"/>
  <c r="A35" i="13"/>
  <c r="G34" i="13"/>
  <c r="F34" i="13"/>
  <c r="A34" i="13"/>
  <c r="G33" i="13"/>
  <c r="F33" i="13"/>
  <c r="A33" i="13"/>
  <c r="G32" i="13"/>
  <c r="F32" i="13"/>
  <c r="A32" i="13"/>
  <c r="G31" i="13"/>
  <c r="F31" i="13"/>
  <c r="A31" i="13"/>
  <c r="G30" i="13"/>
  <c r="F30" i="13"/>
  <c r="A30" i="13"/>
  <c r="G29" i="13"/>
  <c r="F29" i="13"/>
  <c r="A29" i="13"/>
  <c r="G28" i="13"/>
  <c r="F28" i="13"/>
  <c r="A28" i="13"/>
  <c r="G27" i="13"/>
  <c r="F27" i="13"/>
  <c r="A27" i="13"/>
  <c r="G26" i="13"/>
  <c r="F26" i="13"/>
  <c r="A26" i="13"/>
  <c r="G25" i="13"/>
  <c r="F25" i="13"/>
  <c r="A25" i="13"/>
  <c r="G24" i="13"/>
  <c r="F24" i="13"/>
  <c r="G23" i="13"/>
  <c r="F23" i="13"/>
  <c r="G22" i="13"/>
  <c r="F22" i="13"/>
  <c r="G21" i="13"/>
  <c r="F21" i="13"/>
  <c r="G20" i="13"/>
  <c r="F20" i="13"/>
  <c r="G19" i="13"/>
  <c r="F19" i="13"/>
  <c r="G18" i="13"/>
  <c r="F18" i="13"/>
  <c r="G17" i="13"/>
  <c r="F17" i="13"/>
  <c r="G16" i="13"/>
  <c r="F16" i="13"/>
  <c r="G15" i="13"/>
  <c r="F15" i="13"/>
  <c r="G14" i="13"/>
  <c r="F14" i="13"/>
  <c r="G13" i="13"/>
  <c r="F13" i="13"/>
  <c r="F12" i="13"/>
  <c r="F11" i="13"/>
  <c r="F10" i="13"/>
  <c r="F9" i="13"/>
  <c r="F8" i="13"/>
  <c r="F7" i="13"/>
  <c r="F6" i="13"/>
  <c r="F5" i="13"/>
  <c r="F4" i="13"/>
  <c r="G100" i="12"/>
  <c r="F100" i="12"/>
  <c r="A100" i="12"/>
  <c r="G99" i="12"/>
  <c r="F99" i="12"/>
  <c r="A99" i="12"/>
  <c r="G98" i="12"/>
  <c r="F98" i="12"/>
  <c r="A98" i="12"/>
  <c r="G97" i="12"/>
  <c r="F97" i="12"/>
  <c r="A97" i="12"/>
  <c r="G96" i="12"/>
  <c r="F96" i="12"/>
  <c r="A96" i="12"/>
  <c r="G95" i="12"/>
  <c r="F95" i="12"/>
  <c r="A95" i="12"/>
  <c r="G94" i="12"/>
  <c r="F94" i="12"/>
  <c r="A94" i="12"/>
  <c r="G93" i="12"/>
  <c r="F93" i="12"/>
  <c r="A93" i="12"/>
  <c r="G92" i="12"/>
  <c r="F92" i="12"/>
  <c r="A92" i="12"/>
  <c r="G91" i="12"/>
  <c r="F91" i="12"/>
  <c r="A91" i="12"/>
  <c r="G90" i="12"/>
  <c r="F90" i="12"/>
  <c r="A90" i="12"/>
  <c r="G89" i="12"/>
  <c r="F89" i="12"/>
  <c r="A89" i="12"/>
  <c r="G88" i="12"/>
  <c r="F88" i="12"/>
  <c r="A88" i="12"/>
  <c r="G87" i="12"/>
  <c r="F87" i="12"/>
  <c r="A87" i="12"/>
  <c r="G86" i="12"/>
  <c r="F86" i="12"/>
  <c r="A86" i="12"/>
  <c r="G85" i="12"/>
  <c r="F85" i="12"/>
  <c r="A85" i="12"/>
  <c r="G84" i="12"/>
  <c r="F84" i="12"/>
  <c r="A84" i="12"/>
  <c r="G83" i="12"/>
  <c r="F83" i="12"/>
  <c r="A83" i="12"/>
  <c r="G82" i="12"/>
  <c r="F82" i="12"/>
  <c r="A82" i="12"/>
  <c r="G81" i="12"/>
  <c r="F81" i="12"/>
  <c r="A81" i="12"/>
  <c r="G80" i="12"/>
  <c r="F80" i="12"/>
  <c r="A80" i="12"/>
  <c r="G79" i="12"/>
  <c r="F79" i="12"/>
  <c r="A79" i="12"/>
  <c r="G78" i="12"/>
  <c r="F78" i="12"/>
  <c r="A78" i="12"/>
  <c r="G77" i="12"/>
  <c r="F77" i="12"/>
  <c r="A77" i="12"/>
  <c r="G76" i="12"/>
  <c r="F76" i="12"/>
  <c r="A76" i="12"/>
  <c r="G75" i="12"/>
  <c r="F75" i="12"/>
  <c r="A75" i="12"/>
  <c r="G74" i="12"/>
  <c r="F74" i="12"/>
  <c r="A74" i="12"/>
  <c r="G73" i="12"/>
  <c r="F73" i="12"/>
  <c r="A73" i="12"/>
  <c r="G72" i="12"/>
  <c r="F72" i="12"/>
  <c r="A72" i="12"/>
  <c r="G71" i="12"/>
  <c r="F71" i="12"/>
  <c r="A71" i="12"/>
  <c r="G70" i="12"/>
  <c r="F70" i="12"/>
  <c r="A70" i="12"/>
  <c r="G69" i="12"/>
  <c r="F69" i="12"/>
  <c r="A69" i="12"/>
  <c r="G68" i="12"/>
  <c r="F68" i="12"/>
  <c r="A68" i="12"/>
  <c r="G67" i="12"/>
  <c r="F67" i="12"/>
  <c r="A67" i="12"/>
  <c r="G66" i="12"/>
  <c r="F66" i="12"/>
  <c r="A66" i="12"/>
  <c r="G65" i="12"/>
  <c r="F65" i="12"/>
  <c r="A65" i="12"/>
  <c r="G64" i="12"/>
  <c r="F64" i="12"/>
  <c r="A64" i="12"/>
  <c r="G63" i="12"/>
  <c r="F63" i="12"/>
  <c r="A63" i="12"/>
  <c r="G62" i="12"/>
  <c r="F62" i="12"/>
  <c r="A62" i="12"/>
  <c r="G61" i="12"/>
  <c r="F61" i="12"/>
  <c r="A61" i="12"/>
  <c r="G60" i="12"/>
  <c r="F60" i="12"/>
  <c r="A60" i="12"/>
  <c r="G59" i="12"/>
  <c r="F59" i="12"/>
  <c r="A59" i="12"/>
  <c r="G58" i="12"/>
  <c r="F58" i="12"/>
  <c r="A58" i="12"/>
  <c r="G57" i="12"/>
  <c r="F57" i="12"/>
  <c r="A57" i="12"/>
  <c r="G56" i="12"/>
  <c r="F56" i="12"/>
  <c r="A56" i="12"/>
  <c r="G55" i="12"/>
  <c r="F55" i="12"/>
  <c r="A55" i="12"/>
  <c r="G54" i="12"/>
  <c r="F54" i="12"/>
  <c r="A54" i="12"/>
  <c r="G53" i="12"/>
  <c r="F53" i="12"/>
  <c r="A53" i="12"/>
  <c r="G52" i="12"/>
  <c r="F52" i="12"/>
  <c r="A52" i="12"/>
  <c r="G51" i="12"/>
  <c r="F51" i="12"/>
  <c r="A51" i="12"/>
  <c r="G50" i="12"/>
  <c r="F50" i="12"/>
  <c r="A50" i="12"/>
  <c r="G49" i="12"/>
  <c r="F49" i="12"/>
  <c r="A49" i="12"/>
  <c r="G48" i="12"/>
  <c r="F48" i="12"/>
  <c r="A48" i="12"/>
  <c r="G47" i="12"/>
  <c r="F47" i="12"/>
  <c r="A47" i="12"/>
  <c r="G46" i="12"/>
  <c r="F46" i="12"/>
  <c r="A46" i="12"/>
  <c r="G45" i="12"/>
  <c r="F45" i="12"/>
  <c r="A45" i="12"/>
  <c r="G44" i="12"/>
  <c r="F44" i="12"/>
  <c r="A44" i="12"/>
  <c r="G43" i="12"/>
  <c r="F43" i="12"/>
  <c r="A43" i="12"/>
  <c r="G42" i="12"/>
  <c r="F42" i="12"/>
  <c r="A42" i="12"/>
  <c r="G41" i="12"/>
  <c r="F41" i="12"/>
  <c r="A41" i="12"/>
  <c r="G40" i="12"/>
  <c r="F40" i="12"/>
  <c r="A40" i="12"/>
  <c r="G39" i="12"/>
  <c r="F39" i="12"/>
  <c r="A39" i="12"/>
  <c r="G38" i="12"/>
  <c r="F38" i="12"/>
  <c r="A38" i="12"/>
  <c r="G37" i="12"/>
  <c r="F37" i="12"/>
  <c r="A37" i="12"/>
  <c r="G36" i="12"/>
  <c r="F36" i="12"/>
  <c r="A36" i="12"/>
  <c r="G35" i="12"/>
  <c r="F35" i="12"/>
  <c r="A35" i="12"/>
  <c r="G34" i="12"/>
  <c r="F34" i="12"/>
  <c r="A34" i="12"/>
  <c r="G33" i="12"/>
  <c r="F33" i="12"/>
  <c r="A33" i="12"/>
  <c r="G32" i="12"/>
  <c r="F32" i="12"/>
  <c r="A32" i="12"/>
  <c r="G31" i="12"/>
  <c r="F31" i="12"/>
  <c r="A31" i="12"/>
  <c r="G30" i="12"/>
  <c r="F30" i="12"/>
  <c r="A30" i="12"/>
  <c r="G29" i="12"/>
  <c r="F29" i="12"/>
  <c r="A29" i="12"/>
  <c r="G28" i="12"/>
  <c r="F28" i="12"/>
  <c r="A28" i="12"/>
  <c r="G27" i="12"/>
  <c r="F27" i="12"/>
  <c r="A27" i="12"/>
  <c r="G26" i="12"/>
  <c r="F26" i="12"/>
  <c r="A26" i="12"/>
  <c r="G25" i="12"/>
  <c r="F25" i="12"/>
  <c r="A25" i="12"/>
  <c r="G24" i="12"/>
  <c r="F24" i="12"/>
  <c r="G23" i="12"/>
  <c r="F23" i="12"/>
  <c r="G22" i="12"/>
  <c r="F22" i="12"/>
  <c r="G21" i="12"/>
  <c r="F21" i="12"/>
  <c r="G20" i="12"/>
  <c r="F20" i="12"/>
  <c r="G19" i="12"/>
  <c r="F19" i="12"/>
  <c r="G18" i="12"/>
  <c r="F18" i="12"/>
  <c r="G17" i="12"/>
  <c r="F17" i="12"/>
  <c r="G16" i="12"/>
  <c r="F16" i="12"/>
  <c r="G15" i="12"/>
  <c r="F15" i="12"/>
  <c r="G14" i="12"/>
  <c r="F14" i="12"/>
  <c r="F13" i="12"/>
  <c r="F12" i="12"/>
  <c r="F11" i="12"/>
  <c r="F10" i="12"/>
  <c r="F9" i="12"/>
  <c r="F8" i="12"/>
  <c r="G8" i="12" s="1"/>
  <c r="F7" i="12"/>
  <c r="F6" i="12"/>
  <c r="F5" i="12"/>
  <c r="F4" i="12"/>
  <c r="G100" i="11"/>
  <c r="F100" i="11"/>
  <c r="A100" i="11"/>
  <c r="G99" i="11"/>
  <c r="F99" i="11"/>
  <c r="A99" i="11"/>
  <c r="G98" i="11"/>
  <c r="F98" i="11"/>
  <c r="A98" i="11"/>
  <c r="G97" i="11"/>
  <c r="F97" i="11"/>
  <c r="A97" i="11"/>
  <c r="G96" i="11"/>
  <c r="F96" i="11"/>
  <c r="A96" i="11"/>
  <c r="G95" i="11"/>
  <c r="F95" i="11"/>
  <c r="A95" i="11"/>
  <c r="G94" i="11"/>
  <c r="F94" i="11"/>
  <c r="A94" i="11"/>
  <c r="G93" i="11"/>
  <c r="F93" i="11"/>
  <c r="A93" i="11"/>
  <c r="G92" i="11"/>
  <c r="F92" i="11"/>
  <c r="A92" i="11"/>
  <c r="G91" i="11"/>
  <c r="F91" i="11"/>
  <c r="A91" i="11"/>
  <c r="G90" i="11"/>
  <c r="F90" i="11"/>
  <c r="A90" i="11"/>
  <c r="G89" i="11"/>
  <c r="F89" i="11"/>
  <c r="A89" i="11"/>
  <c r="G88" i="11"/>
  <c r="F88" i="11"/>
  <c r="A88" i="11"/>
  <c r="G87" i="11"/>
  <c r="F87" i="11"/>
  <c r="A87" i="11"/>
  <c r="G86" i="11"/>
  <c r="F86" i="11"/>
  <c r="A86" i="11"/>
  <c r="G85" i="11"/>
  <c r="F85" i="11"/>
  <c r="A85" i="11"/>
  <c r="G84" i="11"/>
  <c r="F84" i="11"/>
  <c r="A84" i="11"/>
  <c r="G83" i="11"/>
  <c r="F83" i="11"/>
  <c r="A83" i="11"/>
  <c r="G82" i="11"/>
  <c r="F82" i="11"/>
  <c r="A82" i="11"/>
  <c r="G81" i="11"/>
  <c r="F81" i="11"/>
  <c r="A81" i="11"/>
  <c r="G80" i="11"/>
  <c r="F80" i="11"/>
  <c r="A80" i="11"/>
  <c r="G79" i="11"/>
  <c r="F79" i="11"/>
  <c r="A79" i="11"/>
  <c r="G78" i="11"/>
  <c r="F78" i="11"/>
  <c r="A78" i="11"/>
  <c r="G77" i="11"/>
  <c r="F77" i="11"/>
  <c r="A77" i="11"/>
  <c r="G76" i="11"/>
  <c r="F76" i="11"/>
  <c r="A76" i="11"/>
  <c r="G75" i="11"/>
  <c r="F75" i="11"/>
  <c r="A75" i="11"/>
  <c r="G74" i="11"/>
  <c r="F74" i="11"/>
  <c r="A74" i="11"/>
  <c r="G73" i="11"/>
  <c r="F73" i="11"/>
  <c r="A73" i="11"/>
  <c r="G72" i="11"/>
  <c r="F72" i="11"/>
  <c r="A72" i="11"/>
  <c r="G71" i="11"/>
  <c r="F71" i="11"/>
  <c r="A71" i="11"/>
  <c r="G70" i="11"/>
  <c r="F70" i="11"/>
  <c r="A70" i="11"/>
  <c r="G69" i="11"/>
  <c r="F69" i="11"/>
  <c r="A69" i="11"/>
  <c r="G68" i="11"/>
  <c r="F68" i="11"/>
  <c r="A68" i="11"/>
  <c r="G67" i="11"/>
  <c r="F67" i="11"/>
  <c r="A67" i="11"/>
  <c r="G66" i="11"/>
  <c r="F66" i="11"/>
  <c r="A66" i="11"/>
  <c r="G65" i="11"/>
  <c r="F65" i="11"/>
  <c r="A65" i="11"/>
  <c r="G64" i="11"/>
  <c r="F64" i="11"/>
  <c r="A64" i="11"/>
  <c r="G63" i="11"/>
  <c r="F63" i="11"/>
  <c r="A63" i="11"/>
  <c r="G62" i="11"/>
  <c r="F62" i="11"/>
  <c r="A62" i="11"/>
  <c r="G61" i="11"/>
  <c r="F61" i="11"/>
  <c r="A61" i="11"/>
  <c r="G60" i="11"/>
  <c r="F60" i="11"/>
  <c r="A60" i="11"/>
  <c r="G59" i="11"/>
  <c r="F59" i="11"/>
  <c r="A59" i="11"/>
  <c r="G58" i="11"/>
  <c r="F58" i="11"/>
  <c r="A58" i="11"/>
  <c r="G57" i="11"/>
  <c r="F57" i="11"/>
  <c r="A57" i="11"/>
  <c r="G56" i="11"/>
  <c r="F56" i="11"/>
  <c r="A56" i="11"/>
  <c r="G55" i="11"/>
  <c r="F55" i="11"/>
  <c r="A55" i="11"/>
  <c r="G54" i="11"/>
  <c r="F54" i="11"/>
  <c r="A54" i="11"/>
  <c r="G53" i="11"/>
  <c r="F53" i="11"/>
  <c r="A53" i="11"/>
  <c r="G52" i="11"/>
  <c r="F52" i="11"/>
  <c r="A52" i="11"/>
  <c r="G51" i="11"/>
  <c r="F51" i="11"/>
  <c r="A51" i="11"/>
  <c r="G50" i="11"/>
  <c r="F50" i="11"/>
  <c r="A50" i="11"/>
  <c r="G49" i="11"/>
  <c r="F49" i="11"/>
  <c r="A49" i="11"/>
  <c r="G48" i="11"/>
  <c r="F48" i="11"/>
  <c r="A48" i="11"/>
  <c r="G47" i="11"/>
  <c r="F47" i="11"/>
  <c r="A47" i="11"/>
  <c r="G46" i="11"/>
  <c r="F46" i="11"/>
  <c r="A46" i="11"/>
  <c r="G45" i="11"/>
  <c r="F45" i="11"/>
  <c r="A45" i="11"/>
  <c r="G44" i="11"/>
  <c r="F44" i="11"/>
  <c r="A44" i="11"/>
  <c r="G43" i="11"/>
  <c r="F43" i="11"/>
  <c r="A43" i="11"/>
  <c r="G42" i="11"/>
  <c r="F42" i="11"/>
  <c r="A42" i="11"/>
  <c r="G41" i="11"/>
  <c r="F41" i="11"/>
  <c r="A41" i="11"/>
  <c r="G40" i="11"/>
  <c r="F40" i="11"/>
  <c r="A40" i="11"/>
  <c r="G39" i="11"/>
  <c r="F39" i="11"/>
  <c r="A39" i="11"/>
  <c r="G38" i="11"/>
  <c r="F38" i="11"/>
  <c r="A38" i="11"/>
  <c r="G37" i="11"/>
  <c r="F37" i="11"/>
  <c r="A37" i="11"/>
  <c r="G36" i="11"/>
  <c r="F36" i="11"/>
  <c r="A36" i="11"/>
  <c r="G35" i="11"/>
  <c r="F35" i="11"/>
  <c r="A35" i="11"/>
  <c r="G34" i="11"/>
  <c r="F34" i="11"/>
  <c r="A34" i="11"/>
  <c r="G33" i="11"/>
  <c r="F33" i="11"/>
  <c r="A33" i="11"/>
  <c r="G32" i="11"/>
  <c r="F32" i="11"/>
  <c r="A32" i="11"/>
  <c r="G31" i="11"/>
  <c r="F31" i="11"/>
  <c r="A31" i="11"/>
  <c r="G30" i="11"/>
  <c r="F30" i="11"/>
  <c r="A30" i="11"/>
  <c r="G29" i="11"/>
  <c r="F29" i="11"/>
  <c r="A29" i="11"/>
  <c r="G28" i="11"/>
  <c r="F28" i="11"/>
  <c r="A28" i="11"/>
  <c r="G27" i="11"/>
  <c r="F27" i="11"/>
  <c r="A27" i="11"/>
  <c r="G26" i="11"/>
  <c r="F26" i="11"/>
  <c r="A26" i="11"/>
  <c r="G25" i="11"/>
  <c r="F25" i="11"/>
  <c r="A25" i="11"/>
  <c r="G24" i="11"/>
  <c r="F24" i="11"/>
  <c r="G23" i="11"/>
  <c r="F23" i="11"/>
  <c r="G22" i="11"/>
  <c r="F22" i="11"/>
  <c r="G21" i="11"/>
  <c r="F21" i="11"/>
  <c r="G20" i="11"/>
  <c r="F20" i="11"/>
  <c r="G19" i="11"/>
  <c r="F19" i="11"/>
  <c r="G18" i="11"/>
  <c r="F18" i="11"/>
  <c r="G17" i="11"/>
  <c r="F17" i="11"/>
  <c r="G16" i="11"/>
  <c r="F16" i="11"/>
  <c r="G15" i="11"/>
  <c r="F15" i="11"/>
  <c r="G14" i="11"/>
  <c r="F14" i="11"/>
  <c r="G13" i="11"/>
  <c r="F13" i="11"/>
  <c r="G12" i="11"/>
  <c r="F12" i="11"/>
  <c r="G11" i="11"/>
  <c r="F11" i="11"/>
  <c r="G10" i="11"/>
  <c r="F10" i="11"/>
  <c r="F9" i="11"/>
  <c r="F8" i="11"/>
  <c r="G8" i="11" s="1"/>
  <c r="F7" i="11"/>
  <c r="F6" i="11"/>
  <c r="F5" i="11"/>
  <c r="G5" i="11" s="1"/>
  <c r="F4" i="11"/>
  <c r="G100" i="10"/>
  <c r="F100" i="10"/>
  <c r="A100" i="10"/>
  <c r="G99" i="10"/>
  <c r="F99" i="10"/>
  <c r="A99" i="10"/>
  <c r="G98" i="10"/>
  <c r="F98" i="10"/>
  <c r="A98" i="10"/>
  <c r="G97" i="10"/>
  <c r="F97" i="10"/>
  <c r="A97" i="10"/>
  <c r="G96" i="10"/>
  <c r="F96" i="10"/>
  <c r="A96" i="10"/>
  <c r="G95" i="10"/>
  <c r="F95" i="10"/>
  <c r="A95" i="10"/>
  <c r="G94" i="10"/>
  <c r="F94" i="10"/>
  <c r="A94" i="10"/>
  <c r="G93" i="10"/>
  <c r="F93" i="10"/>
  <c r="A93" i="10"/>
  <c r="G92" i="10"/>
  <c r="F92" i="10"/>
  <c r="A92" i="10"/>
  <c r="G91" i="10"/>
  <c r="F91" i="10"/>
  <c r="A91" i="10"/>
  <c r="G90" i="10"/>
  <c r="F90" i="10"/>
  <c r="A90" i="10"/>
  <c r="G89" i="10"/>
  <c r="F89" i="10"/>
  <c r="A89" i="10"/>
  <c r="G88" i="10"/>
  <c r="F88" i="10"/>
  <c r="A88" i="10"/>
  <c r="G87" i="10"/>
  <c r="F87" i="10"/>
  <c r="A87" i="10"/>
  <c r="G86" i="10"/>
  <c r="F86" i="10"/>
  <c r="A86" i="10"/>
  <c r="G85" i="10"/>
  <c r="F85" i="10"/>
  <c r="A85" i="10"/>
  <c r="G84" i="10"/>
  <c r="F84" i="10"/>
  <c r="A84" i="10"/>
  <c r="G83" i="10"/>
  <c r="F83" i="10"/>
  <c r="A83" i="10"/>
  <c r="G82" i="10"/>
  <c r="F82" i="10"/>
  <c r="A82" i="10"/>
  <c r="G81" i="10"/>
  <c r="F81" i="10"/>
  <c r="A81" i="10"/>
  <c r="G80" i="10"/>
  <c r="F80" i="10"/>
  <c r="A80" i="10"/>
  <c r="G79" i="10"/>
  <c r="F79" i="10"/>
  <c r="A79" i="10"/>
  <c r="G78" i="10"/>
  <c r="F78" i="10"/>
  <c r="A78" i="10"/>
  <c r="G77" i="10"/>
  <c r="F77" i="10"/>
  <c r="A77" i="10"/>
  <c r="G76" i="10"/>
  <c r="F76" i="10"/>
  <c r="A76" i="10"/>
  <c r="G75" i="10"/>
  <c r="F75" i="10"/>
  <c r="A75" i="10"/>
  <c r="G74" i="10"/>
  <c r="F74" i="10"/>
  <c r="A74" i="10"/>
  <c r="G73" i="10"/>
  <c r="F73" i="10"/>
  <c r="A73" i="10"/>
  <c r="G72" i="10"/>
  <c r="F72" i="10"/>
  <c r="A72" i="10"/>
  <c r="G71" i="10"/>
  <c r="F71" i="10"/>
  <c r="A71" i="10"/>
  <c r="G70" i="10"/>
  <c r="F70" i="10"/>
  <c r="A70" i="10"/>
  <c r="G69" i="10"/>
  <c r="F69" i="10"/>
  <c r="A69" i="10"/>
  <c r="G68" i="10"/>
  <c r="F68" i="10"/>
  <c r="A68" i="10"/>
  <c r="G67" i="10"/>
  <c r="F67" i="10"/>
  <c r="A67" i="10"/>
  <c r="G66" i="10"/>
  <c r="F66" i="10"/>
  <c r="A66" i="10"/>
  <c r="G65" i="10"/>
  <c r="F65" i="10"/>
  <c r="A65" i="10"/>
  <c r="G64" i="10"/>
  <c r="F64" i="10"/>
  <c r="A64" i="10"/>
  <c r="G63" i="10"/>
  <c r="F63" i="10"/>
  <c r="A63" i="10"/>
  <c r="G62" i="10"/>
  <c r="F62" i="10"/>
  <c r="A62" i="10"/>
  <c r="G61" i="10"/>
  <c r="F61" i="10"/>
  <c r="A61" i="10"/>
  <c r="G60" i="10"/>
  <c r="F60" i="10"/>
  <c r="A60" i="10"/>
  <c r="G59" i="10"/>
  <c r="F59" i="10"/>
  <c r="A59" i="10"/>
  <c r="G58" i="10"/>
  <c r="F58" i="10"/>
  <c r="A58" i="10"/>
  <c r="G57" i="10"/>
  <c r="F57" i="10"/>
  <c r="A57" i="10"/>
  <c r="G56" i="10"/>
  <c r="F56" i="10"/>
  <c r="A56" i="10"/>
  <c r="G55" i="10"/>
  <c r="F55" i="10"/>
  <c r="A55" i="10"/>
  <c r="G54" i="10"/>
  <c r="F54" i="10"/>
  <c r="A54" i="10"/>
  <c r="G53" i="10"/>
  <c r="F53" i="10"/>
  <c r="A53" i="10"/>
  <c r="G52" i="10"/>
  <c r="F52" i="10"/>
  <c r="A52" i="10"/>
  <c r="G51" i="10"/>
  <c r="F51" i="10"/>
  <c r="A51" i="10"/>
  <c r="G50" i="10"/>
  <c r="F50" i="10"/>
  <c r="A50" i="10"/>
  <c r="G49" i="10"/>
  <c r="F49" i="10"/>
  <c r="A49" i="10"/>
  <c r="G48" i="10"/>
  <c r="F48" i="10"/>
  <c r="A48" i="10"/>
  <c r="G47" i="10"/>
  <c r="F47" i="10"/>
  <c r="A47" i="10"/>
  <c r="G46" i="10"/>
  <c r="F46" i="10"/>
  <c r="A46" i="10"/>
  <c r="G45" i="10"/>
  <c r="F45" i="10"/>
  <c r="A45" i="10"/>
  <c r="G44" i="10"/>
  <c r="F44" i="10"/>
  <c r="A44" i="10"/>
  <c r="G43" i="10"/>
  <c r="F43" i="10"/>
  <c r="A43" i="10"/>
  <c r="G42" i="10"/>
  <c r="F42" i="10"/>
  <c r="A42" i="10"/>
  <c r="G41" i="10"/>
  <c r="F41" i="10"/>
  <c r="A41" i="10"/>
  <c r="G40" i="10"/>
  <c r="F40" i="10"/>
  <c r="A40" i="10"/>
  <c r="G39" i="10"/>
  <c r="F39" i="10"/>
  <c r="A39" i="10"/>
  <c r="G38" i="10"/>
  <c r="F38" i="10"/>
  <c r="A38" i="10"/>
  <c r="G37" i="10"/>
  <c r="F37" i="10"/>
  <c r="A37" i="10"/>
  <c r="G36" i="10"/>
  <c r="F36" i="10"/>
  <c r="A36" i="10"/>
  <c r="G35" i="10"/>
  <c r="F35" i="10"/>
  <c r="A35" i="10"/>
  <c r="G34" i="10"/>
  <c r="F34" i="10"/>
  <c r="A34" i="10"/>
  <c r="G33" i="10"/>
  <c r="F33" i="10"/>
  <c r="A33" i="10"/>
  <c r="G32" i="10"/>
  <c r="F32" i="10"/>
  <c r="A32" i="10"/>
  <c r="G31" i="10"/>
  <c r="F31" i="10"/>
  <c r="A31" i="10"/>
  <c r="G30" i="10"/>
  <c r="F30" i="10"/>
  <c r="A30" i="10"/>
  <c r="G29" i="10"/>
  <c r="F29" i="10"/>
  <c r="A29" i="10"/>
  <c r="G28" i="10"/>
  <c r="F28" i="10"/>
  <c r="A28" i="10"/>
  <c r="G27" i="10"/>
  <c r="F27" i="10"/>
  <c r="A27" i="10"/>
  <c r="G26" i="10"/>
  <c r="F26" i="10"/>
  <c r="A26" i="10"/>
  <c r="G25" i="10"/>
  <c r="F25" i="10"/>
  <c r="A25" i="10"/>
  <c r="G24" i="10"/>
  <c r="F24" i="10"/>
  <c r="G23" i="10"/>
  <c r="F23" i="10"/>
  <c r="G22" i="10"/>
  <c r="F22" i="10"/>
  <c r="G21" i="10"/>
  <c r="F21" i="10"/>
  <c r="G20" i="10"/>
  <c r="F20" i="10"/>
  <c r="G19" i="10"/>
  <c r="F19" i="10"/>
  <c r="G18" i="10"/>
  <c r="F18" i="10"/>
  <c r="G17" i="10"/>
  <c r="F17" i="10"/>
  <c r="G16" i="10"/>
  <c r="F16" i="10"/>
  <c r="G15" i="10"/>
  <c r="F15" i="10"/>
  <c r="G14" i="10"/>
  <c r="F14" i="10"/>
  <c r="G13" i="10"/>
  <c r="F13" i="10"/>
  <c r="G12" i="10"/>
  <c r="F12" i="10"/>
  <c r="G11" i="10"/>
  <c r="F11" i="10"/>
  <c r="G10" i="10"/>
  <c r="F10" i="10"/>
  <c r="G9" i="10"/>
  <c r="F9" i="10"/>
  <c r="G8" i="10"/>
  <c r="F8" i="10"/>
  <c r="F7" i="10"/>
  <c r="G7" i="10" s="1"/>
  <c r="F6" i="10"/>
  <c r="F5" i="10"/>
  <c r="F4" i="10"/>
  <c r="G100" i="9"/>
  <c r="F100" i="9"/>
  <c r="A100" i="9"/>
  <c r="G99" i="9"/>
  <c r="F99" i="9"/>
  <c r="A99" i="9"/>
  <c r="G98" i="9"/>
  <c r="F98" i="9"/>
  <c r="A98" i="9"/>
  <c r="G97" i="9"/>
  <c r="F97" i="9"/>
  <c r="A97" i="9"/>
  <c r="G96" i="9"/>
  <c r="F96" i="9"/>
  <c r="A96" i="9"/>
  <c r="G95" i="9"/>
  <c r="F95" i="9"/>
  <c r="A95" i="9"/>
  <c r="G94" i="9"/>
  <c r="F94" i="9"/>
  <c r="A94" i="9"/>
  <c r="G93" i="9"/>
  <c r="F93" i="9"/>
  <c r="A93" i="9"/>
  <c r="G92" i="9"/>
  <c r="F92" i="9"/>
  <c r="A92" i="9"/>
  <c r="G91" i="9"/>
  <c r="F91" i="9"/>
  <c r="A91" i="9"/>
  <c r="G90" i="9"/>
  <c r="F90" i="9"/>
  <c r="A90" i="9"/>
  <c r="G89" i="9"/>
  <c r="F89" i="9"/>
  <c r="A89" i="9"/>
  <c r="G88" i="9"/>
  <c r="F88" i="9"/>
  <c r="A88" i="9"/>
  <c r="G87" i="9"/>
  <c r="F87" i="9"/>
  <c r="A87" i="9"/>
  <c r="G86" i="9"/>
  <c r="F86" i="9"/>
  <c r="A86" i="9"/>
  <c r="G85" i="9"/>
  <c r="F85" i="9"/>
  <c r="A85" i="9"/>
  <c r="G84" i="9"/>
  <c r="F84" i="9"/>
  <c r="A84" i="9"/>
  <c r="G83" i="9"/>
  <c r="F83" i="9"/>
  <c r="A83" i="9"/>
  <c r="G82" i="9"/>
  <c r="F82" i="9"/>
  <c r="A82" i="9"/>
  <c r="G81" i="9"/>
  <c r="F81" i="9"/>
  <c r="A81" i="9"/>
  <c r="G80" i="9"/>
  <c r="F80" i="9"/>
  <c r="A80" i="9"/>
  <c r="G79" i="9"/>
  <c r="F79" i="9"/>
  <c r="A79" i="9"/>
  <c r="G78" i="9"/>
  <c r="F78" i="9"/>
  <c r="A78" i="9"/>
  <c r="G77" i="9"/>
  <c r="F77" i="9"/>
  <c r="A77" i="9"/>
  <c r="G76" i="9"/>
  <c r="F76" i="9"/>
  <c r="A76" i="9"/>
  <c r="G75" i="9"/>
  <c r="F75" i="9"/>
  <c r="A75" i="9"/>
  <c r="G74" i="9"/>
  <c r="F74" i="9"/>
  <c r="A74" i="9"/>
  <c r="G73" i="9"/>
  <c r="F73" i="9"/>
  <c r="A73" i="9"/>
  <c r="G72" i="9"/>
  <c r="F72" i="9"/>
  <c r="A72" i="9"/>
  <c r="G71" i="9"/>
  <c r="F71" i="9"/>
  <c r="A71" i="9"/>
  <c r="G70" i="9"/>
  <c r="F70" i="9"/>
  <c r="A70" i="9"/>
  <c r="G69" i="9"/>
  <c r="F69" i="9"/>
  <c r="A69" i="9"/>
  <c r="G68" i="9"/>
  <c r="F68" i="9"/>
  <c r="A68" i="9"/>
  <c r="G67" i="9"/>
  <c r="F67" i="9"/>
  <c r="A67" i="9"/>
  <c r="G66" i="9"/>
  <c r="F66" i="9"/>
  <c r="A66" i="9"/>
  <c r="G65" i="9"/>
  <c r="F65" i="9"/>
  <c r="A65" i="9"/>
  <c r="G64" i="9"/>
  <c r="F64" i="9"/>
  <c r="A64" i="9"/>
  <c r="G63" i="9"/>
  <c r="F63" i="9"/>
  <c r="A63" i="9"/>
  <c r="G62" i="9"/>
  <c r="F62" i="9"/>
  <c r="A62" i="9"/>
  <c r="G61" i="9"/>
  <c r="F61" i="9"/>
  <c r="A61" i="9"/>
  <c r="G60" i="9"/>
  <c r="F60" i="9"/>
  <c r="A60" i="9"/>
  <c r="G59" i="9"/>
  <c r="F59" i="9"/>
  <c r="A59" i="9"/>
  <c r="G58" i="9"/>
  <c r="F58" i="9"/>
  <c r="A58" i="9"/>
  <c r="G57" i="9"/>
  <c r="F57" i="9"/>
  <c r="A57" i="9"/>
  <c r="G56" i="9"/>
  <c r="F56" i="9"/>
  <c r="A56" i="9"/>
  <c r="G55" i="9"/>
  <c r="F55" i="9"/>
  <c r="A55" i="9"/>
  <c r="G54" i="9"/>
  <c r="F54" i="9"/>
  <c r="A54" i="9"/>
  <c r="G53" i="9"/>
  <c r="F53" i="9"/>
  <c r="A53" i="9"/>
  <c r="G52" i="9"/>
  <c r="F52" i="9"/>
  <c r="A52" i="9"/>
  <c r="G51" i="9"/>
  <c r="F51" i="9"/>
  <c r="A51" i="9"/>
  <c r="G50" i="9"/>
  <c r="F50" i="9"/>
  <c r="A50" i="9"/>
  <c r="G49" i="9"/>
  <c r="F49" i="9"/>
  <c r="A49" i="9"/>
  <c r="G48" i="9"/>
  <c r="F48" i="9"/>
  <c r="A48" i="9"/>
  <c r="G47" i="9"/>
  <c r="F47" i="9"/>
  <c r="A47" i="9"/>
  <c r="G46" i="9"/>
  <c r="F46" i="9"/>
  <c r="A46" i="9"/>
  <c r="G45" i="9"/>
  <c r="F45" i="9"/>
  <c r="A45" i="9"/>
  <c r="G44" i="9"/>
  <c r="F44" i="9"/>
  <c r="A44" i="9"/>
  <c r="G43" i="9"/>
  <c r="F43" i="9"/>
  <c r="A43" i="9"/>
  <c r="G42" i="9"/>
  <c r="F42" i="9"/>
  <c r="A42" i="9"/>
  <c r="G41" i="9"/>
  <c r="F41" i="9"/>
  <c r="A41" i="9"/>
  <c r="G40" i="9"/>
  <c r="F40" i="9"/>
  <c r="A40" i="9"/>
  <c r="G39" i="9"/>
  <c r="F39" i="9"/>
  <c r="A39" i="9"/>
  <c r="G38" i="9"/>
  <c r="F38" i="9"/>
  <c r="A38" i="9"/>
  <c r="G37" i="9"/>
  <c r="F37" i="9"/>
  <c r="A37" i="9"/>
  <c r="G36" i="9"/>
  <c r="F36" i="9"/>
  <c r="A36" i="9"/>
  <c r="G35" i="9"/>
  <c r="F35" i="9"/>
  <c r="A35" i="9"/>
  <c r="G34" i="9"/>
  <c r="F34" i="9"/>
  <c r="A34" i="9"/>
  <c r="G33" i="9"/>
  <c r="F33" i="9"/>
  <c r="A33" i="9"/>
  <c r="G32" i="9"/>
  <c r="F32" i="9"/>
  <c r="A32" i="9"/>
  <c r="G31" i="9"/>
  <c r="F31" i="9"/>
  <c r="A31" i="9"/>
  <c r="G30" i="9"/>
  <c r="F30" i="9"/>
  <c r="A30" i="9"/>
  <c r="G29" i="9"/>
  <c r="F29" i="9"/>
  <c r="A29" i="9"/>
  <c r="G28" i="9"/>
  <c r="F28" i="9"/>
  <c r="A28" i="9"/>
  <c r="G27" i="9"/>
  <c r="F27" i="9"/>
  <c r="A27" i="9"/>
  <c r="G26" i="9"/>
  <c r="F26" i="9"/>
  <c r="A26" i="9"/>
  <c r="G25" i="9"/>
  <c r="F25" i="9"/>
  <c r="A25" i="9"/>
  <c r="G24" i="9"/>
  <c r="F24" i="9"/>
  <c r="A24" i="9"/>
  <c r="G23" i="9"/>
  <c r="F23" i="9"/>
  <c r="A23" i="9"/>
  <c r="G22" i="9"/>
  <c r="F22" i="9"/>
  <c r="A22" i="9"/>
  <c r="G21" i="9"/>
  <c r="F21" i="9"/>
  <c r="A21" i="9"/>
  <c r="G20" i="9"/>
  <c r="F20" i="9"/>
  <c r="A20" i="9"/>
  <c r="G19" i="9"/>
  <c r="F19" i="9"/>
  <c r="A19" i="9"/>
  <c r="G18" i="9"/>
  <c r="F18" i="9"/>
  <c r="A18" i="9"/>
  <c r="G17" i="9"/>
  <c r="F17" i="9"/>
  <c r="A17" i="9"/>
  <c r="G16" i="9"/>
  <c r="F16" i="9"/>
  <c r="A16" i="9"/>
  <c r="G15" i="9"/>
  <c r="F15" i="9"/>
  <c r="A15" i="9"/>
  <c r="G14" i="9"/>
  <c r="F14" i="9"/>
  <c r="G13" i="9"/>
  <c r="F13" i="9"/>
  <c r="G12" i="9"/>
  <c r="F12" i="9"/>
  <c r="G11" i="9"/>
  <c r="F11" i="9"/>
  <c r="G10" i="9"/>
  <c r="F10" i="9"/>
  <c r="G9" i="9"/>
  <c r="F9" i="9"/>
  <c r="F8" i="9"/>
  <c r="F7" i="9"/>
  <c r="F6" i="9"/>
  <c r="G6" i="9" s="1"/>
  <c r="F5" i="9"/>
  <c r="F4" i="9"/>
  <c r="G100" i="8"/>
  <c r="F100" i="8"/>
  <c r="A100" i="8"/>
  <c r="G99" i="8"/>
  <c r="F99" i="8"/>
  <c r="A99" i="8"/>
  <c r="G98" i="8"/>
  <c r="F98" i="8"/>
  <c r="A98" i="8"/>
  <c r="G97" i="8"/>
  <c r="F97" i="8"/>
  <c r="A97" i="8"/>
  <c r="G96" i="8"/>
  <c r="F96" i="8"/>
  <c r="A96" i="8"/>
  <c r="G95" i="8"/>
  <c r="F95" i="8"/>
  <c r="A95" i="8"/>
  <c r="G94" i="8"/>
  <c r="F94" i="8"/>
  <c r="A94" i="8"/>
  <c r="G93" i="8"/>
  <c r="F93" i="8"/>
  <c r="A93" i="8"/>
  <c r="G92" i="8"/>
  <c r="F92" i="8"/>
  <c r="A92" i="8"/>
  <c r="G91" i="8"/>
  <c r="F91" i="8"/>
  <c r="A91" i="8"/>
  <c r="G90" i="8"/>
  <c r="F90" i="8"/>
  <c r="A90" i="8"/>
  <c r="G89" i="8"/>
  <c r="F89" i="8"/>
  <c r="A89" i="8"/>
  <c r="G88" i="8"/>
  <c r="F88" i="8"/>
  <c r="A88" i="8"/>
  <c r="G87" i="8"/>
  <c r="F87" i="8"/>
  <c r="A87" i="8"/>
  <c r="G86" i="8"/>
  <c r="F86" i="8"/>
  <c r="A86" i="8"/>
  <c r="G85" i="8"/>
  <c r="F85" i="8"/>
  <c r="A85" i="8"/>
  <c r="G84" i="8"/>
  <c r="F84" i="8"/>
  <c r="A84" i="8"/>
  <c r="G83" i="8"/>
  <c r="F83" i="8"/>
  <c r="A83" i="8"/>
  <c r="G82" i="8"/>
  <c r="F82" i="8"/>
  <c r="A82" i="8"/>
  <c r="G81" i="8"/>
  <c r="F81" i="8"/>
  <c r="A81" i="8"/>
  <c r="G80" i="8"/>
  <c r="F80" i="8"/>
  <c r="A80" i="8"/>
  <c r="G79" i="8"/>
  <c r="F79" i="8"/>
  <c r="A79" i="8"/>
  <c r="G78" i="8"/>
  <c r="F78" i="8"/>
  <c r="A78" i="8"/>
  <c r="G77" i="8"/>
  <c r="F77" i="8"/>
  <c r="A77" i="8"/>
  <c r="G76" i="8"/>
  <c r="F76" i="8"/>
  <c r="A76" i="8"/>
  <c r="G75" i="8"/>
  <c r="F75" i="8"/>
  <c r="A75" i="8"/>
  <c r="G74" i="8"/>
  <c r="F74" i="8"/>
  <c r="A74" i="8"/>
  <c r="G73" i="8"/>
  <c r="F73" i="8"/>
  <c r="A73" i="8"/>
  <c r="G72" i="8"/>
  <c r="F72" i="8"/>
  <c r="A72" i="8"/>
  <c r="G71" i="8"/>
  <c r="F71" i="8"/>
  <c r="A71" i="8"/>
  <c r="G70" i="8"/>
  <c r="F70" i="8"/>
  <c r="A70" i="8"/>
  <c r="G69" i="8"/>
  <c r="F69" i="8"/>
  <c r="A69" i="8"/>
  <c r="G68" i="8"/>
  <c r="F68" i="8"/>
  <c r="A68" i="8"/>
  <c r="G67" i="8"/>
  <c r="F67" i="8"/>
  <c r="A67" i="8"/>
  <c r="G66" i="8"/>
  <c r="F66" i="8"/>
  <c r="A66" i="8"/>
  <c r="G65" i="8"/>
  <c r="F65" i="8"/>
  <c r="A65" i="8"/>
  <c r="G64" i="8"/>
  <c r="F64" i="8"/>
  <c r="A64" i="8"/>
  <c r="G63" i="8"/>
  <c r="F63" i="8"/>
  <c r="A63" i="8"/>
  <c r="G62" i="8"/>
  <c r="F62" i="8"/>
  <c r="A62" i="8"/>
  <c r="G61" i="8"/>
  <c r="F61" i="8"/>
  <c r="A61" i="8"/>
  <c r="G60" i="8"/>
  <c r="F60" i="8"/>
  <c r="A60" i="8"/>
  <c r="G59" i="8"/>
  <c r="F59" i="8"/>
  <c r="A59" i="8"/>
  <c r="G58" i="8"/>
  <c r="F58" i="8"/>
  <c r="A58" i="8"/>
  <c r="G57" i="8"/>
  <c r="F57" i="8"/>
  <c r="A57" i="8"/>
  <c r="G56" i="8"/>
  <c r="F56" i="8"/>
  <c r="A56" i="8"/>
  <c r="G55" i="8"/>
  <c r="F55" i="8"/>
  <c r="A55" i="8"/>
  <c r="G54" i="8"/>
  <c r="F54" i="8"/>
  <c r="A54" i="8"/>
  <c r="G53" i="8"/>
  <c r="F53" i="8"/>
  <c r="A53" i="8"/>
  <c r="G52" i="8"/>
  <c r="F52" i="8"/>
  <c r="A52" i="8"/>
  <c r="G51" i="8"/>
  <c r="F51" i="8"/>
  <c r="A51" i="8"/>
  <c r="G50" i="8"/>
  <c r="F50" i="8"/>
  <c r="A50" i="8"/>
  <c r="G49" i="8"/>
  <c r="F49" i="8"/>
  <c r="A49" i="8"/>
  <c r="G48" i="8"/>
  <c r="F48" i="8"/>
  <c r="A48" i="8"/>
  <c r="G47" i="8"/>
  <c r="F47" i="8"/>
  <c r="A47" i="8"/>
  <c r="G46" i="8"/>
  <c r="F46" i="8"/>
  <c r="A46" i="8"/>
  <c r="G45" i="8"/>
  <c r="F45" i="8"/>
  <c r="A45" i="8"/>
  <c r="G44" i="8"/>
  <c r="F44" i="8"/>
  <c r="A44" i="8"/>
  <c r="G43" i="8"/>
  <c r="F43" i="8"/>
  <c r="A43" i="8"/>
  <c r="G42" i="8"/>
  <c r="F42" i="8"/>
  <c r="A42" i="8"/>
  <c r="G41" i="8"/>
  <c r="F41" i="8"/>
  <c r="A41" i="8"/>
  <c r="G40" i="8"/>
  <c r="F40" i="8"/>
  <c r="A40" i="8"/>
  <c r="G39" i="8"/>
  <c r="F39" i="8"/>
  <c r="A39" i="8"/>
  <c r="G38" i="8"/>
  <c r="F38" i="8"/>
  <c r="A38" i="8"/>
  <c r="G37" i="8"/>
  <c r="F37" i="8"/>
  <c r="A37" i="8"/>
  <c r="G36" i="8"/>
  <c r="F36" i="8"/>
  <c r="A36" i="8"/>
  <c r="G35" i="8"/>
  <c r="F35" i="8"/>
  <c r="A35" i="8"/>
  <c r="G34" i="8"/>
  <c r="F34" i="8"/>
  <c r="A34" i="8"/>
  <c r="G33" i="8"/>
  <c r="F33" i="8"/>
  <c r="A33" i="8"/>
  <c r="G32" i="8"/>
  <c r="F32" i="8"/>
  <c r="A32" i="8"/>
  <c r="G31" i="8"/>
  <c r="F31" i="8"/>
  <c r="A31" i="8"/>
  <c r="G30" i="8"/>
  <c r="F30" i="8"/>
  <c r="A30" i="8"/>
  <c r="G29" i="8"/>
  <c r="F29" i="8"/>
  <c r="A29" i="8"/>
  <c r="G28" i="8"/>
  <c r="F28" i="8"/>
  <c r="A28" i="8"/>
  <c r="G27" i="8"/>
  <c r="F27" i="8"/>
  <c r="A27" i="8"/>
  <c r="G26" i="8"/>
  <c r="F26" i="8"/>
  <c r="A26" i="8"/>
  <c r="G25" i="8"/>
  <c r="F25" i="8"/>
  <c r="A25" i="8"/>
  <c r="G24" i="8"/>
  <c r="F24" i="8"/>
  <c r="A24" i="8"/>
  <c r="G23" i="8"/>
  <c r="F23" i="8"/>
  <c r="A23" i="8"/>
  <c r="G22" i="8"/>
  <c r="F22" i="8"/>
  <c r="A22" i="8"/>
  <c r="G21" i="8"/>
  <c r="F21" i="8"/>
  <c r="G20" i="8"/>
  <c r="F20" i="8"/>
  <c r="G19" i="8"/>
  <c r="F19" i="8"/>
  <c r="G18" i="8"/>
  <c r="F18" i="8"/>
  <c r="G17" i="8"/>
  <c r="F17" i="8"/>
  <c r="G16" i="8"/>
  <c r="F16" i="8"/>
  <c r="G15" i="8"/>
  <c r="F15" i="8"/>
  <c r="G14" i="8"/>
  <c r="F14" i="8"/>
  <c r="G13" i="8"/>
  <c r="F13" i="8"/>
  <c r="G12" i="8"/>
  <c r="F12" i="8"/>
  <c r="G11" i="8"/>
  <c r="F11" i="8"/>
  <c r="G10" i="8"/>
  <c r="F10" i="8"/>
  <c r="G9" i="8"/>
  <c r="F9" i="8"/>
  <c r="G8" i="8"/>
  <c r="F8" i="8"/>
  <c r="G7" i="8"/>
  <c r="F7" i="8"/>
  <c r="G6" i="8"/>
  <c r="F6" i="8"/>
  <c r="G5" i="8"/>
  <c r="F5" i="8"/>
  <c r="G4" i="8"/>
  <c r="F4" i="8"/>
  <c r="G100" i="7"/>
  <c r="F100" i="7"/>
  <c r="A100" i="7"/>
  <c r="G99" i="7"/>
  <c r="F99" i="7"/>
  <c r="A99" i="7"/>
  <c r="G98" i="7"/>
  <c r="F98" i="7"/>
  <c r="A98" i="7"/>
  <c r="G97" i="7"/>
  <c r="F97" i="7"/>
  <c r="A97" i="7"/>
  <c r="G96" i="7"/>
  <c r="F96" i="7"/>
  <c r="A96" i="7"/>
  <c r="G95" i="7"/>
  <c r="F95" i="7"/>
  <c r="A95" i="7"/>
  <c r="G94" i="7"/>
  <c r="F94" i="7"/>
  <c r="A94" i="7"/>
  <c r="G93" i="7"/>
  <c r="F93" i="7"/>
  <c r="A93" i="7"/>
  <c r="G92" i="7"/>
  <c r="F92" i="7"/>
  <c r="A92" i="7"/>
  <c r="G91" i="7"/>
  <c r="F91" i="7"/>
  <c r="A91" i="7"/>
  <c r="G90" i="7"/>
  <c r="F90" i="7"/>
  <c r="A90" i="7"/>
  <c r="G89" i="7"/>
  <c r="F89" i="7"/>
  <c r="A89" i="7"/>
  <c r="G88" i="7"/>
  <c r="F88" i="7"/>
  <c r="A88" i="7"/>
  <c r="G87" i="7"/>
  <c r="F87" i="7"/>
  <c r="A87" i="7"/>
  <c r="G86" i="7"/>
  <c r="F86" i="7"/>
  <c r="A86" i="7"/>
  <c r="G85" i="7"/>
  <c r="F85" i="7"/>
  <c r="A85" i="7"/>
  <c r="G84" i="7"/>
  <c r="F84" i="7"/>
  <c r="A84" i="7"/>
  <c r="G83" i="7"/>
  <c r="F83" i="7"/>
  <c r="A83" i="7"/>
  <c r="G82" i="7"/>
  <c r="F82" i="7"/>
  <c r="A82" i="7"/>
  <c r="G81" i="7"/>
  <c r="F81" i="7"/>
  <c r="A81" i="7"/>
  <c r="G80" i="7"/>
  <c r="F80" i="7"/>
  <c r="A80" i="7"/>
  <c r="G79" i="7"/>
  <c r="F79" i="7"/>
  <c r="A79" i="7"/>
  <c r="G78" i="7"/>
  <c r="F78" i="7"/>
  <c r="A78" i="7"/>
  <c r="G77" i="7"/>
  <c r="F77" i="7"/>
  <c r="A77" i="7"/>
  <c r="G76" i="7"/>
  <c r="F76" i="7"/>
  <c r="A76" i="7"/>
  <c r="G75" i="7"/>
  <c r="F75" i="7"/>
  <c r="A75" i="7"/>
  <c r="G74" i="7"/>
  <c r="F74" i="7"/>
  <c r="A74" i="7"/>
  <c r="G73" i="7"/>
  <c r="F73" i="7"/>
  <c r="A73" i="7"/>
  <c r="G72" i="7"/>
  <c r="F72" i="7"/>
  <c r="A72" i="7"/>
  <c r="G71" i="7"/>
  <c r="F71" i="7"/>
  <c r="A71" i="7"/>
  <c r="G70" i="7"/>
  <c r="F70" i="7"/>
  <c r="A70" i="7"/>
  <c r="G69" i="7"/>
  <c r="F69" i="7"/>
  <c r="A69" i="7"/>
  <c r="G68" i="7"/>
  <c r="F68" i="7"/>
  <c r="A68" i="7"/>
  <c r="G67" i="7"/>
  <c r="F67" i="7"/>
  <c r="A67" i="7"/>
  <c r="G66" i="7"/>
  <c r="F66" i="7"/>
  <c r="A66" i="7"/>
  <c r="G65" i="7"/>
  <c r="F65" i="7"/>
  <c r="A65" i="7"/>
  <c r="G64" i="7"/>
  <c r="F64" i="7"/>
  <c r="A64" i="7"/>
  <c r="G63" i="7"/>
  <c r="F63" i="7"/>
  <c r="A63" i="7"/>
  <c r="G62" i="7"/>
  <c r="F62" i="7"/>
  <c r="A62" i="7"/>
  <c r="G61" i="7"/>
  <c r="F61" i="7"/>
  <c r="A61" i="7"/>
  <c r="G60" i="7"/>
  <c r="F60" i="7"/>
  <c r="A60" i="7"/>
  <c r="G59" i="7"/>
  <c r="F59" i="7"/>
  <c r="A59" i="7"/>
  <c r="G58" i="7"/>
  <c r="F58" i="7"/>
  <c r="A58" i="7"/>
  <c r="G57" i="7"/>
  <c r="F57" i="7"/>
  <c r="A57" i="7"/>
  <c r="G56" i="7"/>
  <c r="F56" i="7"/>
  <c r="A56" i="7"/>
  <c r="G55" i="7"/>
  <c r="F55" i="7"/>
  <c r="A55" i="7"/>
  <c r="G54" i="7"/>
  <c r="F54" i="7"/>
  <c r="A54" i="7"/>
  <c r="G53" i="7"/>
  <c r="F53" i="7"/>
  <c r="A53" i="7"/>
  <c r="G52" i="7"/>
  <c r="F52" i="7"/>
  <c r="A52" i="7"/>
  <c r="G51" i="7"/>
  <c r="F51" i="7"/>
  <c r="A51" i="7"/>
  <c r="G50" i="7"/>
  <c r="F50" i="7"/>
  <c r="A50" i="7"/>
  <c r="G49" i="7"/>
  <c r="F49" i="7"/>
  <c r="A49" i="7"/>
  <c r="G48" i="7"/>
  <c r="F48" i="7"/>
  <c r="A48" i="7"/>
  <c r="G47" i="7"/>
  <c r="F47" i="7"/>
  <c r="A47" i="7"/>
  <c r="G46" i="7"/>
  <c r="F46" i="7"/>
  <c r="A46" i="7"/>
  <c r="G45" i="7"/>
  <c r="F45" i="7"/>
  <c r="A45" i="7"/>
  <c r="G44" i="7"/>
  <c r="F44" i="7"/>
  <c r="A44" i="7"/>
  <c r="G43" i="7"/>
  <c r="F43" i="7"/>
  <c r="A43" i="7"/>
  <c r="G42" i="7"/>
  <c r="F42" i="7"/>
  <c r="A42" i="7"/>
  <c r="G41" i="7"/>
  <c r="F41" i="7"/>
  <c r="A41" i="7"/>
  <c r="G40" i="7"/>
  <c r="F40" i="7"/>
  <c r="A40" i="7"/>
  <c r="G39" i="7"/>
  <c r="F39" i="7"/>
  <c r="A39" i="7"/>
  <c r="G38" i="7"/>
  <c r="F38" i="7"/>
  <c r="A38" i="7"/>
  <c r="G37" i="7"/>
  <c r="F37" i="7"/>
  <c r="A37" i="7"/>
  <c r="G36" i="7"/>
  <c r="F36" i="7"/>
  <c r="A36" i="7"/>
  <c r="G35" i="7"/>
  <c r="F35" i="7"/>
  <c r="A35" i="7"/>
  <c r="G34" i="7"/>
  <c r="F34" i="7"/>
  <c r="A34" i="7"/>
  <c r="G33" i="7"/>
  <c r="F33" i="7"/>
  <c r="A33" i="7"/>
  <c r="G32" i="7"/>
  <c r="F32" i="7"/>
  <c r="A32" i="7"/>
  <c r="G31" i="7"/>
  <c r="F31" i="7"/>
  <c r="A31" i="7"/>
  <c r="G30" i="7"/>
  <c r="F30" i="7"/>
  <c r="A30" i="7"/>
  <c r="G29" i="7"/>
  <c r="F29" i="7"/>
  <c r="A29" i="7"/>
  <c r="G28" i="7"/>
  <c r="F28" i="7"/>
  <c r="A28" i="7"/>
  <c r="G27" i="7"/>
  <c r="F27" i="7"/>
  <c r="A27" i="7"/>
  <c r="G26" i="7"/>
  <c r="F26" i="7"/>
  <c r="A26" i="7"/>
  <c r="G25" i="7"/>
  <c r="F25" i="7"/>
  <c r="A25" i="7"/>
  <c r="G24" i="7"/>
  <c r="F24" i="7"/>
  <c r="A24" i="7"/>
  <c r="G23" i="7"/>
  <c r="F23" i="7"/>
  <c r="A23" i="7"/>
  <c r="G22" i="7"/>
  <c r="F22" i="7"/>
  <c r="A22" i="7"/>
  <c r="G21" i="7"/>
  <c r="F21" i="7"/>
  <c r="A21" i="7"/>
  <c r="G20" i="7"/>
  <c r="F20" i="7"/>
  <c r="A20" i="7"/>
  <c r="G19" i="7"/>
  <c r="F19" i="7"/>
  <c r="G6" i="7" s="1"/>
  <c r="A19" i="7"/>
  <c r="G18" i="7"/>
  <c r="F18" i="7"/>
  <c r="G17" i="7"/>
  <c r="F17" i="7"/>
  <c r="G16" i="7"/>
  <c r="F16" i="7"/>
  <c r="G15" i="7"/>
  <c r="F15" i="7"/>
  <c r="G14" i="7"/>
  <c r="F14" i="7"/>
  <c r="G13" i="7"/>
  <c r="F13" i="7"/>
  <c r="G12" i="7"/>
  <c r="F12" i="7"/>
  <c r="G11" i="7"/>
  <c r="F11" i="7"/>
  <c r="G10" i="7"/>
  <c r="F10" i="7"/>
  <c r="G9" i="7"/>
  <c r="F9" i="7"/>
  <c r="F8" i="7"/>
  <c r="G7" i="7"/>
  <c r="F7" i="7"/>
  <c r="F6" i="7"/>
  <c r="F5" i="7"/>
  <c r="G4" i="7"/>
  <c r="F4" i="7"/>
  <c r="G100" i="6"/>
  <c r="F100" i="6"/>
  <c r="A100" i="6"/>
  <c r="G99" i="6"/>
  <c r="F99" i="6"/>
  <c r="A99" i="6"/>
  <c r="G98" i="6"/>
  <c r="F98" i="6"/>
  <c r="A98" i="6"/>
  <c r="G97" i="6"/>
  <c r="F97" i="6"/>
  <c r="A97" i="6"/>
  <c r="G96" i="6"/>
  <c r="F96" i="6"/>
  <c r="A96" i="6"/>
  <c r="G95" i="6"/>
  <c r="F95" i="6"/>
  <c r="A95" i="6"/>
  <c r="G94" i="6"/>
  <c r="F94" i="6"/>
  <c r="A94" i="6"/>
  <c r="G93" i="6"/>
  <c r="F93" i="6"/>
  <c r="A93" i="6"/>
  <c r="G92" i="6"/>
  <c r="F92" i="6"/>
  <c r="A92" i="6"/>
  <c r="G91" i="6"/>
  <c r="F91" i="6"/>
  <c r="A91" i="6"/>
  <c r="G90" i="6"/>
  <c r="F90" i="6"/>
  <c r="A90" i="6"/>
  <c r="G89" i="6"/>
  <c r="F89" i="6"/>
  <c r="A89" i="6"/>
  <c r="G88" i="6"/>
  <c r="F88" i="6"/>
  <c r="A88" i="6"/>
  <c r="G87" i="6"/>
  <c r="F87" i="6"/>
  <c r="A87" i="6"/>
  <c r="G86" i="6"/>
  <c r="F86" i="6"/>
  <c r="A86" i="6"/>
  <c r="G85" i="6"/>
  <c r="F85" i="6"/>
  <c r="A85" i="6"/>
  <c r="G84" i="6"/>
  <c r="F84" i="6"/>
  <c r="A84" i="6"/>
  <c r="G83" i="6"/>
  <c r="F83" i="6"/>
  <c r="A83" i="6"/>
  <c r="G82" i="6"/>
  <c r="F82" i="6"/>
  <c r="A82" i="6"/>
  <c r="G81" i="6"/>
  <c r="F81" i="6"/>
  <c r="A81" i="6"/>
  <c r="G80" i="6"/>
  <c r="F80" i="6"/>
  <c r="A80" i="6"/>
  <c r="G79" i="6"/>
  <c r="F79" i="6"/>
  <c r="A79" i="6"/>
  <c r="G78" i="6"/>
  <c r="F78" i="6"/>
  <c r="A78" i="6"/>
  <c r="G77" i="6"/>
  <c r="F77" i="6"/>
  <c r="A77" i="6"/>
  <c r="G76" i="6"/>
  <c r="F76" i="6"/>
  <c r="A76" i="6"/>
  <c r="G75" i="6"/>
  <c r="F75" i="6"/>
  <c r="A75" i="6"/>
  <c r="G74" i="6"/>
  <c r="F74" i="6"/>
  <c r="A74" i="6"/>
  <c r="G73" i="6"/>
  <c r="F73" i="6"/>
  <c r="A73" i="6"/>
  <c r="G72" i="6"/>
  <c r="F72" i="6"/>
  <c r="A72" i="6"/>
  <c r="G71" i="6"/>
  <c r="F71" i="6"/>
  <c r="A71" i="6"/>
  <c r="G70" i="6"/>
  <c r="F70" i="6"/>
  <c r="A70" i="6"/>
  <c r="G69" i="6"/>
  <c r="F69" i="6"/>
  <c r="A69" i="6"/>
  <c r="G68" i="6"/>
  <c r="F68" i="6"/>
  <c r="A68" i="6"/>
  <c r="G67" i="6"/>
  <c r="F67" i="6"/>
  <c r="A67" i="6"/>
  <c r="G66" i="6"/>
  <c r="F66" i="6"/>
  <c r="A66" i="6"/>
  <c r="G65" i="6"/>
  <c r="F65" i="6"/>
  <c r="A65" i="6"/>
  <c r="G64" i="6"/>
  <c r="F64" i="6"/>
  <c r="A64" i="6"/>
  <c r="G63" i="6"/>
  <c r="F63" i="6"/>
  <c r="A63" i="6"/>
  <c r="G62" i="6"/>
  <c r="F62" i="6"/>
  <c r="A62" i="6"/>
  <c r="G61" i="6"/>
  <c r="F61" i="6"/>
  <c r="A61" i="6"/>
  <c r="G60" i="6"/>
  <c r="F60" i="6"/>
  <c r="A60" i="6"/>
  <c r="G59" i="6"/>
  <c r="F59" i="6"/>
  <c r="A59" i="6"/>
  <c r="G58" i="6"/>
  <c r="F58" i="6"/>
  <c r="A58" i="6"/>
  <c r="G57" i="6"/>
  <c r="F57" i="6"/>
  <c r="A57" i="6"/>
  <c r="G56" i="6"/>
  <c r="F56" i="6"/>
  <c r="A56" i="6"/>
  <c r="G55" i="6"/>
  <c r="F55" i="6"/>
  <c r="A55" i="6"/>
  <c r="G54" i="6"/>
  <c r="F54" i="6"/>
  <c r="A54" i="6"/>
  <c r="G53" i="6"/>
  <c r="F53" i="6"/>
  <c r="A53" i="6"/>
  <c r="G52" i="6"/>
  <c r="F52" i="6"/>
  <c r="A52" i="6"/>
  <c r="G51" i="6"/>
  <c r="F51" i="6"/>
  <c r="A51" i="6"/>
  <c r="G50" i="6"/>
  <c r="F50" i="6"/>
  <c r="A50" i="6"/>
  <c r="G49" i="6"/>
  <c r="F49" i="6"/>
  <c r="A49" i="6"/>
  <c r="G48" i="6"/>
  <c r="F48" i="6"/>
  <c r="A48" i="6"/>
  <c r="G47" i="6"/>
  <c r="F47" i="6"/>
  <c r="A47" i="6"/>
  <c r="G46" i="6"/>
  <c r="F46" i="6"/>
  <c r="A46" i="6"/>
  <c r="G45" i="6"/>
  <c r="F45" i="6"/>
  <c r="A45" i="6"/>
  <c r="G44" i="6"/>
  <c r="F44" i="6"/>
  <c r="A44" i="6"/>
  <c r="G43" i="6"/>
  <c r="F43" i="6"/>
  <c r="A43" i="6"/>
  <c r="G42" i="6"/>
  <c r="F42" i="6"/>
  <c r="A42" i="6"/>
  <c r="G41" i="6"/>
  <c r="F41" i="6"/>
  <c r="A41" i="6"/>
  <c r="G40" i="6"/>
  <c r="F40" i="6"/>
  <c r="A40" i="6"/>
  <c r="G39" i="6"/>
  <c r="F39" i="6"/>
  <c r="A39" i="6"/>
  <c r="G38" i="6"/>
  <c r="F38" i="6"/>
  <c r="A38" i="6"/>
  <c r="G37" i="6"/>
  <c r="F37" i="6"/>
  <c r="A37" i="6"/>
  <c r="G36" i="6"/>
  <c r="F36" i="6"/>
  <c r="A36" i="6"/>
  <c r="G35" i="6"/>
  <c r="F35" i="6"/>
  <c r="A35" i="6"/>
  <c r="G34" i="6"/>
  <c r="F34" i="6"/>
  <c r="A34" i="6"/>
  <c r="G33" i="6"/>
  <c r="F33" i="6"/>
  <c r="A33" i="6"/>
  <c r="G32" i="6"/>
  <c r="F32" i="6"/>
  <c r="A32" i="6"/>
  <c r="G31" i="6"/>
  <c r="F31" i="6"/>
  <c r="A31" i="6"/>
  <c r="G30" i="6"/>
  <c r="F30" i="6"/>
  <c r="A30" i="6"/>
  <c r="G29" i="6"/>
  <c r="F29" i="6"/>
  <c r="G28" i="6"/>
  <c r="F28" i="6"/>
  <c r="G27" i="6"/>
  <c r="F27" i="6"/>
  <c r="G26" i="6"/>
  <c r="F26" i="6"/>
  <c r="G25" i="6"/>
  <c r="F25" i="6"/>
  <c r="G24" i="6"/>
  <c r="F24" i="6"/>
  <c r="G23" i="6"/>
  <c r="F23" i="6"/>
  <c r="G22" i="6"/>
  <c r="F22" i="6"/>
  <c r="G21" i="6"/>
  <c r="F21" i="6"/>
  <c r="F20" i="6"/>
  <c r="F19" i="6"/>
  <c r="F18" i="6"/>
  <c r="F17" i="6"/>
  <c r="F16" i="6"/>
  <c r="F15" i="6"/>
  <c r="F14" i="6"/>
  <c r="F13" i="6"/>
  <c r="G13" i="6" s="1"/>
  <c r="F12" i="6"/>
  <c r="F11" i="6"/>
  <c r="F10" i="6"/>
  <c r="F9" i="6"/>
  <c r="F8" i="6"/>
  <c r="F7" i="6"/>
  <c r="G7" i="6" s="1"/>
  <c r="F6" i="6"/>
  <c r="F5" i="6"/>
  <c r="F4" i="6"/>
  <c r="G100" i="5"/>
  <c r="F100" i="5"/>
  <c r="A100" i="5"/>
  <c r="G99" i="5"/>
  <c r="F99" i="5"/>
  <c r="A99" i="5"/>
  <c r="G98" i="5"/>
  <c r="F98" i="5"/>
  <c r="A98" i="5"/>
  <c r="G97" i="5"/>
  <c r="F97" i="5"/>
  <c r="A97" i="5"/>
  <c r="G96" i="5"/>
  <c r="F96" i="5"/>
  <c r="A96" i="5"/>
  <c r="G95" i="5"/>
  <c r="F95" i="5"/>
  <c r="A95" i="5"/>
  <c r="G94" i="5"/>
  <c r="F94" i="5"/>
  <c r="A94" i="5"/>
  <c r="G93" i="5"/>
  <c r="F93" i="5"/>
  <c r="A93" i="5"/>
  <c r="G92" i="5"/>
  <c r="F92" i="5"/>
  <c r="A92" i="5"/>
  <c r="G91" i="5"/>
  <c r="F91" i="5"/>
  <c r="A91" i="5"/>
  <c r="G90" i="5"/>
  <c r="F90" i="5"/>
  <c r="A90" i="5"/>
  <c r="G89" i="5"/>
  <c r="F89" i="5"/>
  <c r="A89" i="5"/>
  <c r="G88" i="5"/>
  <c r="F88" i="5"/>
  <c r="A88" i="5"/>
  <c r="G87" i="5"/>
  <c r="F87" i="5"/>
  <c r="A87" i="5"/>
  <c r="G86" i="5"/>
  <c r="F86" i="5"/>
  <c r="A86" i="5"/>
  <c r="G85" i="5"/>
  <c r="F85" i="5"/>
  <c r="A85" i="5"/>
  <c r="G84" i="5"/>
  <c r="F84" i="5"/>
  <c r="A84" i="5"/>
  <c r="G83" i="5"/>
  <c r="F83" i="5"/>
  <c r="A83" i="5"/>
  <c r="G82" i="5"/>
  <c r="F82" i="5"/>
  <c r="A82" i="5"/>
  <c r="G81" i="5"/>
  <c r="F81" i="5"/>
  <c r="A81" i="5"/>
  <c r="G80" i="5"/>
  <c r="F80" i="5"/>
  <c r="A80" i="5"/>
  <c r="G79" i="5"/>
  <c r="F79" i="5"/>
  <c r="A79" i="5"/>
  <c r="G78" i="5"/>
  <c r="F78" i="5"/>
  <c r="A78" i="5"/>
  <c r="G77" i="5"/>
  <c r="F77" i="5"/>
  <c r="A77" i="5"/>
  <c r="G76" i="5"/>
  <c r="F76" i="5"/>
  <c r="A76" i="5"/>
  <c r="G75" i="5"/>
  <c r="F75" i="5"/>
  <c r="A75" i="5"/>
  <c r="G74" i="5"/>
  <c r="F74" i="5"/>
  <c r="A74" i="5"/>
  <c r="G73" i="5"/>
  <c r="F73" i="5"/>
  <c r="A73" i="5"/>
  <c r="G72" i="5"/>
  <c r="F72" i="5"/>
  <c r="A72" i="5"/>
  <c r="G71" i="5"/>
  <c r="F71" i="5"/>
  <c r="A71" i="5"/>
  <c r="G70" i="5"/>
  <c r="F70" i="5"/>
  <c r="A70" i="5"/>
  <c r="G69" i="5"/>
  <c r="F69" i="5"/>
  <c r="A69" i="5"/>
  <c r="G68" i="5"/>
  <c r="F68" i="5"/>
  <c r="A68" i="5"/>
  <c r="G67" i="5"/>
  <c r="F67" i="5"/>
  <c r="A67" i="5"/>
  <c r="G66" i="5"/>
  <c r="F66" i="5"/>
  <c r="A66" i="5"/>
  <c r="G65" i="5"/>
  <c r="F65" i="5"/>
  <c r="A65" i="5"/>
  <c r="G64" i="5"/>
  <c r="F64" i="5"/>
  <c r="A64" i="5"/>
  <c r="G63" i="5"/>
  <c r="F63" i="5"/>
  <c r="A63" i="5"/>
  <c r="G62" i="5"/>
  <c r="F62" i="5"/>
  <c r="A62" i="5"/>
  <c r="G61" i="5"/>
  <c r="F61" i="5"/>
  <c r="A61" i="5"/>
  <c r="G60" i="5"/>
  <c r="F60" i="5"/>
  <c r="A60" i="5"/>
  <c r="G59" i="5"/>
  <c r="F59" i="5"/>
  <c r="A59" i="5"/>
  <c r="G58" i="5"/>
  <c r="F58" i="5"/>
  <c r="A58" i="5"/>
  <c r="G57" i="5"/>
  <c r="F57" i="5"/>
  <c r="A57" i="5"/>
  <c r="G56" i="5"/>
  <c r="F56" i="5"/>
  <c r="A56" i="5"/>
  <c r="G55" i="5"/>
  <c r="F55" i="5"/>
  <c r="A55" i="5"/>
  <c r="G54" i="5"/>
  <c r="F54" i="5"/>
  <c r="A54" i="5"/>
  <c r="G53" i="5"/>
  <c r="F53" i="5"/>
  <c r="A53" i="5"/>
  <c r="G52" i="5"/>
  <c r="F52" i="5"/>
  <c r="A52" i="5"/>
  <c r="G51" i="5"/>
  <c r="F51" i="5"/>
  <c r="A51" i="5"/>
  <c r="G50" i="5"/>
  <c r="F50" i="5"/>
  <c r="A50" i="5"/>
  <c r="G49" i="5"/>
  <c r="F49" i="5"/>
  <c r="A49" i="5"/>
  <c r="G48" i="5"/>
  <c r="F48" i="5"/>
  <c r="A48" i="5"/>
  <c r="G47" i="5"/>
  <c r="F47" i="5"/>
  <c r="A47" i="5"/>
  <c r="G46" i="5"/>
  <c r="F46" i="5"/>
  <c r="A46" i="5"/>
  <c r="G45" i="5"/>
  <c r="F45" i="5"/>
  <c r="A45" i="5"/>
  <c r="G44" i="5"/>
  <c r="F44" i="5"/>
  <c r="A44" i="5"/>
  <c r="G43" i="5"/>
  <c r="F43" i="5"/>
  <c r="A43" i="5"/>
  <c r="G42" i="5"/>
  <c r="F42" i="5"/>
  <c r="A42" i="5"/>
  <c r="G41" i="5"/>
  <c r="F41" i="5"/>
  <c r="A41" i="5"/>
  <c r="G40" i="5"/>
  <c r="F40" i="5"/>
  <c r="A40" i="5"/>
  <c r="G39" i="5"/>
  <c r="F39" i="5"/>
  <c r="A39" i="5"/>
  <c r="G38" i="5"/>
  <c r="F38" i="5"/>
  <c r="A38" i="5"/>
  <c r="G37" i="5"/>
  <c r="F37" i="5"/>
  <c r="A37" i="5"/>
  <c r="G36" i="5"/>
  <c r="F36" i="5"/>
  <c r="A36" i="5"/>
  <c r="G35" i="5"/>
  <c r="F35" i="5"/>
  <c r="A35" i="5"/>
  <c r="G34" i="5"/>
  <c r="F34" i="5"/>
  <c r="A34" i="5"/>
  <c r="G33" i="5"/>
  <c r="F33" i="5"/>
  <c r="A33" i="5"/>
  <c r="G32" i="5"/>
  <c r="F32" i="5"/>
  <c r="A32" i="5"/>
  <c r="G31" i="5"/>
  <c r="F31" i="5"/>
  <c r="A31" i="5"/>
  <c r="G30" i="5"/>
  <c r="F30" i="5"/>
  <c r="A30" i="5"/>
  <c r="G29" i="5"/>
  <c r="F29" i="5"/>
  <c r="A29" i="5"/>
  <c r="G28" i="5"/>
  <c r="F28" i="5"/>
  <c r="A28" i="5"/>
  <c r="G27" i="5"/>
  <c r="F27" i="5"/>
  <c r="A27" i="5"/>
  <c r="G26" i="5"/>
  <c r="F26" i="5"/>
  <c r="A26" i="5"/>
  <c r="G25" i="5"/>
  <c r="F25" i="5"/>
  <c r="A25" i="5"/>
  <c r="G24" i="5"/>
  <c r="F24" i="5"/>
  <c r="G23" i="5"/>
  <c r="F23" i="5"/>
  <c r="G22" i="5"/>
  <c r="F22" i="5"/>
  <c r="G21" i="5"/>
  <c r="F21" i="5"/>
  <c r="G20" i="5"/>
  <c r="F20" i="5"/>
  <c r="G19" i="5"/>
  <c r="F19" i="5"/>
  <c r="G18" i="5"/>
  <c r="F18" i="5"/>
  <c r="G17" i="5"/>
  <c r="F17" i="5"/>
  <c r="G16" i="5"/>
  <c r="F16" i="5"/>
  <c r="F15" i="5"/>
  <c r="G15" i="5" s="1"/>
  <c r="F14" i="5"/>
  <c r="F13" i="5"/>
  <c r="G13" i="5" s="1"/>
  <c r="F12" i="5"/>
  <c r="F11" i="5"/>
  <c r="G11" i="5" s="1"/>
  <c r="F10" i="5"/>
  <c r="G10" i="5" s="1"/>
  <c r="F9" i="5"/>
  <c r="F8" i="5"/>
  <c r="G8" i="5" s="1"/>
  <c r="F7" i="5"/>
  <c r="G7" i="5" s="1"/>
  <c r="F6" i="5"/>
  <c r="F5" i="5"/>
  <c r="G5" i="5" s="1"/>
  <c r="F4" i="5"/>
  <c r="G12" i="5" s="1"/>
  <c r="G100" i="4"/>
  <c r="F100" i="4"/>
  <c r="A100" i="4"/>
  <c r="G99" i="4"/>
  <c r="F99" i="4"/>
  <c r="A99" i="4"/>
  <c r="G98" i="4"/>
  <c r="F98" i="4"/>
  <c r="A98" i="4"/>
  <c r="G97" i="4"/>
  <c r="F97" i="4"/>
  <c r="A97" i="4"/>
  <c r="G96" i="4"/>
  <c r="F96" i="4"/>
  <c r="A96" i="4"/>
  <c r="G95" i="4"/>
  <c r="F95" i="4"/>
  <c r="A95" i="4"/>
  <c r="G94" i="4"/>
  <c r="F94" i="4"/>
  <c r="A94" i="4"/>
  <c r="G93" i="4"/>
  <c r="F93" i="4"/>
  <c r="A93" i="4"/>
  <c r="G92" i="4"/>
  <c r="F92" i="4"/>
  <c r="A92" i="4"/>
  <c r="G91" i="4"/>
  <c r="F91" i="4"/>
  <c r="A91" i="4"/>
  <c r="G90" i="4"/>
  <c r="F90" i="4"/>
  <c r="A90" i="4"/>
  <c r="G89" i="4"/>
  <c r="F89" i="4"/>
  <c r="A89" i="4"/>
  <c r="G88" i="4"/>
  <c r="F88" i="4"/>
  <c r="A88" i="4"/>
  <c r="G87" i="4"/>
  <c r="F87" i="4"/>
  <c r="A87" i="4"/>
  <c r="G86" i="4"/>
  <c r="F86" i="4"/>
  <c r="A86" i="4"/>
  <c r="G85" i="4"/>
  <c r="F85" i="4"/>
  <c r="A85" i="4"/>
  <c r="G84" i="4"/>
  <c r="F84" i="4"/>
  <c r="A84" i="4"/>
  <c r="G83" i="4"/>
  <c r="F83" i="4"/>
  <c r="A83" i="4"/>
  <c r="G82" i="4"/>
  <c r="F82" i="4"/>
  <c r="A82" i="4"/>
  <c r="G81" i="4"/>
  <c r="F81" i="4"/>
  <c r="A81" i="4"/>
  <c r="G80" i="4"/>
  <c r="F80" i="4"/>
  <c r="A80" i="4"/>
  <c r="G79" i="4"/>
  <c r="F79" i="4"/>
  <c r="A79" i="4"/>
  <c r="G78" i="4"/>
  <c r="F78" i="4"/>
  <c r="A78" i="4"/>
  <c r="G77" i="4"/>
  <c r="F77" i="4"/>
  <c r="A77" i="4"/>
  <c r="G76" i="4"/>
  <c r="F76" i="4"/>
  <c r="A76" i="4"/>
  <c r="G75" i="4"/>
  <c r="F75" i="4"/>
  <c r="A75" i="4"/>
  <c r="G74" i="4"/>
  <c r="F74" i="4"/>
  <c r="A74" i="4"/>
  <c r="G73" i="4"/>
  <c r="F73" i="4"/>
  <c r="A73" i="4"/>
  <c r="G72" i="4"/>
  <c r="F72" i="4"/>
  <c r="A72" i="4"/>
  <c r="G71" i="4"/>
  <c r="F71" i="4"/>
  <c r="A71" i="4"/>
  <c r="G70" i="4"/>
  <c r="F70" i="4"/>
  <c r="A70" i="4"/>
  <c r="G69" i="4"/>
  <c r="F69" i="4"/>
  <c r="A69" i="4"/>
  <c r="G68" i="4"/>
  <c r="F68" i="4"/>
  <c r="A68" i="4"/>
  <c r="G67" i="4"/>
  <c r="F67" i="4"/>
  <c r="A67" i="4"/>
  <c r="G66" i="4"/>
  <c r="F66" i="4"/>
  <c r="A66" i="4"/>
  <c r="G65" i="4"/>
  <c r="F65" i="4"/>
  <c r="A65" i="4"/>
  <c r="G64" i="4"/>
  <c r="F64" i="4"/>
  <c r="A64" i="4"/>
  <c r="G63" i="4"/>
  <c r="F63" i="4"/>
  <c r="A63" i="4"/>
  <c r="G62" i="4"/>
  <c r="F62" i="4"/>
  <c r="A62" i="4"/>
  <c r="G61" i="4"/>
  <c r="F61" i="4"/>
  <c r="A61" i="4"/>
  <c r="G60" i="4"/>
  <c r="F60" i="4"/>
  <c r="A60" i="4"/>
  <c r="G59" i="4"/>
  <c r="F59" i="4"/>
  <c r="A59" i="4"/>
  <c r="G58" i="4"/>
  <c r="F58" i="4"/>
  <c r="A58" i="4"/>
  <c r="G57" i="4"/>
  <c r="F57" i="4"/>
  <c r="A57" i="4"/>
  <c r="G56" i="4"/>
  <c r="F56" i="4"/>
  <c r="A56" i="4"/>
  <c r="G55" i="4"/>
  <c r="F55" i="4"/>
  <c r="A55" i="4"/>
  <c r="G54" i="4"/>
  <c r="F54" i="4"/>
  <c r="A54" i="4"/>
  <c r="G53" i="4"/>
  <c r="F53" i="4"/>
  <c r="A53" i="4"/>
  <c r="G52" i="4"/>
  <c r="F52" i="4"/>
  <c r="A52" i="4"/>
  <c r="G51" i="4"/>
  <c r="F51" i="4"/>
  <c r="A51" i="4"/>
  <c r="G50" i="4"/>
  <c r="F50" i="4"/>
  <c r="A50" i="4"/>
  <c r="G49" i="4"/>
  <c r="F49" i="4"/>
  <c r="A49" i="4"/>
  <c r="G48" i="4"/>
  <c r="F48" i="4"/>
  <c r="A48" i="4"/>
  <c r="G47" i="4"/>
  <c r="F47" i="4"/>
  <c r="A47" i="4"/>
  <c r="G46" i="4"/>
  <c r="F46" i="4"/>
  <c r="A46" i="4"/>
  <c r="G45" i="4"/>
  <c r="F45" i="4"/>
  <c r="A45" i="4"/>
  <c r="G44" i="4"/>
  <c r="F44" i="4"/>
  <c r="A44" i="4"/>
  <c r="G43" i="4"/>
  <c r="F43" i="4"/>
  <c r="A43" i="4"/>
  <c r="G42" i="4"/>
  <c r="F42" i="4"/>
  <c r="A42" i="4"/>
  <c r="G41" i="4"/>
  <c r="F41" i="4"/>
  <c r="A41" i="4"/>
  <c r="G40" i="4"/>
  <c r="F40" i="4"/>
  <c r="A40" i="4"/>
  <c r="G39" i="4"/>
  <c r="F39" i="4"/>
  <c r="A39" i="4"/>
  <c r="G38" i="4"/>
  <c r="F38" i="4"/>
  <c r="A38" i="4"/>
  <c r="G37" i="4"/>
  <c r="F37" i="4"/>
  <c r="A37" i="4"/>
  <c r="G36" i="4"/>
  <c r="F36" i="4"/>
  <c r="A36" i="4"/>
  <c r="G35" i="4"/>
  <c r="F35" i="4"/>
  <c r="A35" i="4"/>
  <c r="G34" i="4"/>
  <c r="F34" i="4"/>
  <c r="A34" i="4"/>
  <c r="G33" i="4"/>
  <c r="F33" i="4"/>
  <c r="A33" i="4"/>
  <c r="G32" i="4"/>
  <c r="F32" i="4"/>
  <c r="A32" i="4"/>
  <c r="G31" i="4"/>
  <c r="F31" i="4"/>
  <c r="A31" i="4"/>
  <c r="G30" i="4"/>
  <c r="F30" i="4"/>
  <c r="A30" i="4"/>
  <c r="G29" i="4"/>
  <c r="F29" i="4"/>
  <c r="A29" i="4"/>
  <c r="G28" i="4"/>
  <c r="F28" i="4"/>
  <c r="G27" i="4"/>
  <c r="F27" i="4"/>
  <c r="G26" i="4"/>
  <c r="F26" i="4"/>
  <c r="G25" i="4"/>
  <c r="F25" i="4"/>
  <c r="G24" i="4"/>
  <c r="F24" i="4"/>
  <c r="G23" i="4"/>
  <c r="F23" i="4"/>
  <c r="G22" i="4"/>
  <c r="F22" i="4"/>
  <c r="G21" i="4"/>
  <c r="F21" i="4"/>
  <c r="F20" i="4"/>
  <c r="G20" i="4" s="1"/>
  <c r="F19" i="4"/>
  <c r="G19" i="4" s="1"/>
  <c r="F18" i="4"/>
  <c r="G18" i="4" s="1"/>
  <c r="F17" i="4"/>
  <c r="G17" i="4" s="1"/>
  <c r="F16" i="4"/>
  <c r="G16" i="4" s="1"/>
  <c r="F15" i="4"/>
  <c r="G15" i="4" s="1"/>
  <c r="F14" i="4"/>
  <c r="G14" i="4" s="1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F7" i="4"/>
  <c r="G7" i="4" s="1"/>
  <c r="F6" i="4"/>
  <c r="G6" i="4" s="1"/>
  <c r="F5" i="4"/>
  <c r="G5" i="4" s="1"/>
  <c r="F4" i="4"/>
  <c r="G100" i="3"/>
  <c r="F100" i="3"/>
  <c r="A100" i="3"/>
  <c r="G99" i="3"/>
  <c r="F99" i="3"/>
  <c r="A99" i="3"/>
  <c r="G98" i="3"/>
  <c r="F98" i="3"/>
  <c r="A98" i="3"/>
  <c r="G97" i="3"/>
  <c r="F97" i="3"/>
  <c r="A97" i="3"/>
  <c r="G96" i="3"/>
  <c r="F96" i="3"/>
  <c r="A96" i="3"/>
  <c r="G95" i="3"/>
  <c r="F95" i="3"/>
  <c r="A95" i="3"/>
  <c r="G94" i="3"/>
  <c r="F94" i="3"/>
  <c r="A94" i="3"/>
  <c r="G93" i="3"/>
  <c r="F93" i="3"/>
  <c r="A93" i="3"/>
  <c r="G92" i="3"/>
  <c r="F92" i="3"/>
  <c r="A92" i="3"/>
  <c r="G91" i="3"/>
  <c r="F91" i="3"/>
  <c r="A91" i="3"/>
  <c r="G90" i="3"/>
  <c r="F90" i="3"/>
  <c r="A90" i="3"/>
  <c r="G89" i="3"/>
  <c r="F89" i="3"/>
  <c r="A89" i="3"/>
  <c r="G88" i="3"/>
  <c r="F88" i="3"/>
  <c r="A88" i="3"/>
  <c r="G87" i="3"/>
  <c r="F87" i="3"/>
  <c r="A87" i="3"/>
  <c r="G86" i="3"/>
  <c r="F86" i="3"/>
  <c r="A86" i="3"/>
  <c r="G85" i="3"/>
  <c r="F85" i="3"/>
  <c r="A85" i="3"/>
  <c r="G84" i="3"/>
  <c r="F84" i="3"/>
  <c r="A84" i="3"/>
  <c r="G83" i="3"/>
  <c r="F83" i="3"/>
  <c r="A83" i="3"/>
  <c r="G82" i="3"/>
  <c r="F82" i="3"/>
  <c r="A82" i="3"/>
  <c r="G81" i="3"/>
  <c r="F81" i="3"/>
  <c r="A81" i="3"/>
  <c r="G80" i="3"/>
  <c r="F80" i="3"/>
  <c r="A80" i="3"/>
  <c r="G79" i="3"/>
  <c r="F79" i="3"/>
  <c r="A79" i="3"/>
  <c r="G78" i="3"/>
  <c r="F78" i="3"/>
  <c r="A78" i="3"/>
  <c r="G77" i="3"/>
  <c r="F77" i="3"/>
  <c r="A77" i="3"/>
  <c r="G76" i="3"/>
  <c r="F76" i="3"/>
  <c r="A76" i="3"/>
  <c r="G75" i="3"/>
  <c r="F75" i="3"/>
  <c r="A75" i="3"/>
  <c r="G74" i="3"/>
  <c r="F74" i="3"/>
  <c r="A74" i="3"/>
  <c r="G73" i="3"/>
  <c r="F73" i="3"/>
  <c r="A73" i="3"/>
  <c r="G72" i="3"/>
  <c r="F72" i="3"/>
  <c r="A72" i="3"/>
  <c r="G71" i="3"/>
  <c r="F71" i="3"/>
  <c r="A71" i="3"/>
  <c r="G70" i="3"/>
  <c r="F70" i="3"/>
  <c r="A70" i="3"/>
  <c r="G69" i="3"/>
  <c r="F69" i="3"/>
  <c r="A69" i="3"/>
  <c r="G68" i="3"/>
  <c r="F68" i="3"/>
  <c r="A68" i="3"/>
  <c r="G67" i="3"/>
  <c r="F67" i="3"/>
  <c r="A67" i="3"/>
  <c r="G66" i="3"/>
  <c r="F66" i="3"/>
  <c r="A66" i="3"/>
  <c r="G65" i="3"/>
  <c r="F65" i="3"/>
  <c r="A65" i="3"/>
  <c r="G64" i="3"/>
  <c r="F64" i="3"/>
  <c r="A64" i="3"/>
  <c r="G63" i="3"/>
  <c r="F63" i="3"/>
  <c r="A63" i="3"/>
  <c r="G62" i="3"/>
  <c r="F62" i="3"/>
  <c r="A62" i="3"/>
  <c r="G61" i="3"/>
  <c r="F61" i="3"/>
  <c r="A61" i="3"/>
  <c r="G60" i="3"/>
  <c r="F60" i="3"/>
  <c r="A60" i="3"/>
  <c r="G59" i="3"/>
  <c r="F59" i="3"/>
  <c r="A59" i="3"/>
  <c r="G58" i="3"/>
  <c r="F58" i="3"/>
  <c r="A58" i="3"/>
  <c r="G57" i="3"/>
  <c r="F57" i="3"/>
  <c r="A57" i="3"/>
  <c r="G56" i="3"/>
  <c r="F56" i="3"/>
  <c r="A56" i="3"/>
  <c r="G55" i="3"/>
  <c r="F55" i="3"/>
  <c r="A55" i="3"/>
  <c r="G54" i="3"/>
  <c r="F54" i="3"/>
  <c r="A54" i="3"/>
  <c r="G53" i="3"/>
  <c r="F53" i="3"/>
  <c r="A53" i="3"/>
  <c r="G52" i="3"/>
  <c r="F52" i="3"/>
  <c r="A52" i="3"/>
  <c r="G51" i="3"/>
  <c r="F51" i="3"/>
  <c r="A51" i="3"/>
  <c r="G50" i="3"/>
  <c r="F50" i="3"/>
  <c r="A50" i="3"/>
  <c r="G49" i="3"/>
  <c r="F49" i="3"/>
  <c r="A49" i="3"/>
  <c r="G48" i="3"/>
  <c r="F48" i="3"/>
  <c r="A48" i="3"/>
  <c r="G47" i="3"/>
  <c r="F47" i="3"/>
  <c r="A47" i="3"/>
  <c r="G46" i="3"/>
  <c r="F46" i="3"/>
  <c r="A46" i="3"/>
  <c r="G45" i="3"/>
  <c r="F45" i="3"/>
  <c r="A45" i="3"/>
  <c r="G44" i="3"/>
  <c r="F44" i="3"/>
  <c r="A44" i="3"/>
  <c r="G43" i="3"/>
  <c r="F43" i="3"/>
  <c r="A43" i="3"/>
  <c r="G42" i="3"/>
  <c r="F42" i="3"/>
  <c r="A42" i="3"/>
  <c r="G41" i="3"/>
  <c r="F41" i="3"/>
  <c r="A41" i="3"/>
  <c r="G40" i="3"/>
  <c r="F40" i="3"/>
  <c r="A40" i="3"/>
  <c r="G39" i="3"/>
  <c r="F39" i="3"/>
  <c r="A39" i="3"/>
  <c r="G38" i="3"/>
  <c r="F38" i="3"/>
  <c r="A38" i="3"/>
  <c r="G37" i="3"/>
  <c r="F37" i="3"/>
  <c r="A37" i="3"/>
  <c r="G36" i="3"/>
  <c r="F36" i="3"/>
  <c r="A36" i="3"/>
  <c r="G35" i="3"/>
  <c r="F35" i="3"/>
  <c r="A35" i="3"/>
  <c r="G34" i="3"/>
  <c r="F34" i="3"/>
  <c r="A34" i="3"/>
  <c r="G33" i="3"/>
  <c r="F33" i="3"/>
  <c r="A33" i="3"/>
  <c r="G32" i="3"/>
  <c r="F32" i="3"/>
  <c r="A32" i="3"/>
  <c r="G31" i="3"/>
  <c r="F31" i="3"/>
  <c r="A31" i="3"/>
  <c r="G30" i="3"/>
  <c r="F30" i="3"/>
  <c r="A30" i="3"/>
  <c r="G29" i="3"/>
  <c r="F29" i="3"/>
  <c r="A29" i="3"/>
  <c r="G28" i="3"/>
  <c r="F28" i="3"/>
  <c r="G27" i="3"/>
  <c r="F27" i="3"/>
  <c r="G26" i="3"/>
  <c r="F26" i="3"/>
  <c r="G25" i="3"/>
  <c r="F25" i="3"/>
  <c r="G24" i="3"/>
  <c r="F24" i="3"/>
  <c r="G23" i="3"/>
  <c r="F23" i="3"/>
  <c r="G22" i="3"/>
  <c r="F22" i="3"/>
  <c r="F21" i="3"/>
  <c r="G21" i="3" s="1"/>
  <c r="F20" i="3"/>
  <c r="G20" i="3" s="1"/>
  <c r="F19" i="3"/>
  <c r="G19" i="3" s="1"/>
  <c r="F18" i="3"/>
  <c r="G18" i="3" s="1"/>
  <c r="F17" i="3"/>
  <c r="G17" i="3" s="1"/>
  <c r="F16" i="3"/>
  <c r="G16" i="3" s="1"/>
  <c r="F15" i="3"/>
  <c r="G15" i="3" s="1"/>
  <c r="F14" i="3"/>
  <c r="G14" i="3" s="1"/>
  <c r="F13" i="3"/>
  <c r="G13" i="3" s="1"/>
  <c r="F12" i="3"/>
  <c r="G12" i="3" s="1"/>
  <c r="F11" i="3"/>
  <c r="G11" i="3" s="1"/>
  <c r="F10" i="3"/>
  <c r="G10" i="3" s="1"/>
  <c r="F9" i="3"/>
  <c r="G9" i="3" s="1"/>
  <c r="F8" i="3"/>
  <c r="G8" i="3" s="1"/>
  <c r="F7" i="3"/>
  <c r="G7" i="3" s="1"/>
  <c r="F6" i="3"/>
  <c r="G6" i="3" s="1"/>
  <c r="F5" i="3"/>
  <c r="G5" i="3" s="1"/>
  <c r="F4" i="3"/>
  <c r="G100" i="2"/>
  <c r="F100" i="2"/>
  <c r="A100" i="2"/>
  <c r="G99" i="2"/>
  <c r="F99" i="2"/>
  <c r="A99" i="2"/>
  <c r="G98" i="2"/>
  <c r="F98" i="2"/>
  <c r="A98" i="2"/>
  <c r="G97" i="2"/>
  <c r="F97" i="2"/>
  <c r="A97" i="2"/>
  <c r="G96" i="2"/>
  <c r="F96" i="2"/>
  <c r="A96" i="2"/>
  <c r="G95" i="2"/>
  <c r="F95" i="2"/>
  <c r="A95" i="2"/>
  <c r="G94" i="2"/>
  <c r="F94" i="2"/>
  <c r="A94" i="2"/>
  <c r="G93" i="2"/>
  <c r="F93" i="2"/>
  <c r="A93" i="2"/>
  <c r="G92" i="2"/>
  <c r="F92" i="2"/>
  <c r="A92" i="2"/>
  <c r="G91" i="2"/>
  <c r="F91" i="2"/>
  <c r="A91" i="2"/>
  <c r="G90" i="2"/>
  <c r="F90" i="2"/>
  <c r="A90" i="2"/>
  <c r="G89" i="2"/>
  <c r="F89" i="2"/>
  <c r="A89" i="2"/>
  <c r="G88" i="2"/>
  <c r="F88" i="2"/>
  <c r="A88" i="2"/>
  <c r="G87" i="2"/>
  <c r="F87" i="2"/>
  <c r="A87" i="2"/>
  <c r="G86" i="2"/>
  <c r="F86" i="2"/>
  <c r="A86" i="2"/>
  <c r="G85" i="2"/>
  <c r="F85" i="2"/>
  <c r="A85" i="2"/>
  <c r="G84" i="2"/>
  <c r="F84" i="2"/>
  <c r="A84" i="2"/>
  <c r="G83" i="2"/>
  <c r="F83" i="2"/>
  <c r="A83" i="2"/>
  <c r="G82" i="2"/>
  <c r="F82" i="2"/>
  <c r="A82" i="2"/>
  <c r="G81" i="2"/>
  <c r="F81" i="2"/>
  <c r="A81" i="2"/>
  <c r="G80" i="2"/>
  <c r="F80" i="2"/>
  <c r="A80" i="2"/>
  <c r="G79" i="2"/>
  <c r="F79" i="2"/>
  <c r="A79" i="2"/>
  <c r="G78" i="2"/>
  <c r="F78" i="2"/>
  <c r="A78" i="2"/>
  <c r="G77" i="2"/>
  <c r="F77" i="2"/>
  <c r="A77" i="2"/>
  <c r="G76" i="2"/>
  <c r="F76" i="2"/>
  <c r="A76" i="2"/>
  <c r="G75" i="2"/>
  <c r="F75" i="2"/>
  <c r="A75" i="2"/>
  <c r="G74" i="2"/>
  <c r="F74" i="2"/>
  <c r="A74" i="2"/>
  <c r="G73" i="2"/>
  <c r="F73" i="2"/>
  <c r="A73" i="2"/>
  <c r="G72" i="2"/>
  <c r="F72" i="2"/>
  <c r="A72" i="2"/>
  <c r="G71" i="2"/>
  <c r="F71" i="2"/>
  <c r="A71" i="2"/>
  <c r="G70" i="2"/>
  <c r="F70" i="2"/>
  <c r="A70" i="2"/>
  <c r="G69" i="2"/>
  <c r="F69" i="2"/>
  <c r="A69" i="2"/>
  <c r="G68" i="2"/>
  <c r="F68" i="2"/>
  <c r="A68" i="2"/>
  <c r="G67" i="2"/>
  <c r="F67" i="2"/>
  <c r="A67" i="2"/>
  <c r="G66" i="2"/>
  <c r="F66" i="2"/>
  <c r="A66" i="2"/>
  <c r="G65" i="2"/>
  <c r="F65" i="2"/>
  <c r="A65" i="2"/>
  <c r="G64" i="2"/>
  <c r="F64" i="2"/>
  <c r="A64" i="2"/>
  <c r="G63" i="2"/>
  <c r="F63" i="2"/>
  <c r="A63" i="2"/>
  <c r="G62" i="2"/>
  <c r="F62" i="2"/>
  <c r="A62" i="2"/>
  <c r="G61" i="2"/>
  <c r="F61" i="2"/>
  <c r="A61" i="2"/>
  <c r="G60" i="2"/>
  <c r="F60" i="2"/>
  <c r="A60" i="2"/>
  <c r="G59" i="2"/>
  <c r="F59" i="2"/>
  <c r="A59" i="2"/>
  <c r="G58" i="2"/>
  <c r="F58" i="2"/>
  <c r="A58" i="2"/>
  <c r="G57" i="2"/>
  <c r="F57" i="2"/>
  <c r="A57" i="2"/>
  <c r="G56" i="2"/>
  <c r="F56" i="2"/>
  <c r="A56" i="2"/>
  <c r="G55" i="2"/>
  <c r="F55" i="2"/>
  <c r="A55" i="2"/>
  <c r="G54" i="2"/>
  <c r="F54" i="2"/>
  <c r="A54" i="2"/>
  <c r="G53" i="2"/>
  <c r="F53" i="2"/>
  <c r="A53" i="2"/>
  <c r="G52" i="2"/>
  <c r="F52" i="2"/>
  <c r="A52" i="2"/>
  <c r="G51" i="2"/>
  <c r="F51" i="2"/>
  <c r="A51" i="2"/>
  <c r="G50" i="2"/>
  <c r="F50" i="2"/>
  <c r="A50" i="2"/>
  <c r="G49" i="2"/>
  <c r="F49" i="2"/>
  <c r="A49" i="2"/>
  <c r="G48" i="2"/>
  <c r="F48" i="2"/>
  <c r="A48" i="2"/>
  <c r="G47" i="2"/>
  <c r="F47" i="2"/>
  <c r="A47" i="2"/>
  <c r="G46" i="2"/>
  <c r="F46" i="2"/>
  <c r="A46" i="2"/>
  <c r="G45" i="2"/>
  <c r="F45" i="2"/>
  <c r="A45" i="2"/>
  <c r="G44" i="2"/>
  <c r="F44" i="2"/>
  <c r="A44" i="2"/>
  <c r="G43" i="2"/>
  <c r="F43" i="2"/>
  <c r="A43" i="2"/>
  <c r="G42" i="2"/>
  <c r="F42" i="2"/>
  <c r="A42" i="2"/>
  <c r="G41" i="2"/>
  <c r="F41" i="2"/>
  <c r="A41" i="2"/>
  <c r="G40" i="2"/>
  <c r="F40" i="2"/>
  <c r="A40" i="2"/>
  <c r="G39" i="2"/>
  <c r="F39" i="2"/>
  <c r="A39" i="2"/>
  <c r="G38" i="2"/>
  <c r="F38" i="2"/>
  <c r="A38" i="2"/>
  <c r="G37" i="2"/>
  <c r="F37" i="2"/>
  <c r="A37" i="2"/>
  <c r="G36" i="2"/>
  <c r="F36" i="2"/>
  <c r="A36" i="2"/>
  <c r="G35" i="2"/>
  <c r="F35" i="2"/>
  <c r="A35" i="2"/>
  <c r="G34" i="2"/>
  <c r="F34" i="2"/>
  <c r="A34" i="2"/>
  <c r="G33" i="2"/>
  <c r="F33" i="2"/>
  <c r="A33" i="2"/>
  <c r="G32" i="2"/>
  <c r="F32" i="2"/>
  <c r="A32" i="2"/>
  <c r="G31" i="2"/>
  <c r="F31" i="2"/>
  <c r="A31" i="2"/>
  <c r="G30" i="2"/>
  <c r="F30" i="2"/>
  <c r="A30" i="2"/>
  <c r="G29" i="2"/>
  <c r="F29" i="2"/>
  <c r="A29" i="2"/>
  <c r="G28" i="2"/>
  <c r="F28" i="2"/>
  <c r="A28" i="2"/>
  <c r="G27" i="2"/>
  <c r="F27" i="2"/>
  <c r="A27" i="2"/>
  <c r="G26" i="2"/>
  <c r="F26" i="2"/>
  <c r="A26" i="2"/>
  <c r="G25" i="2"/>
  <c r="F25" i="2"/>
  <c r="A25" i="2"/>
  <c r="G24" i="2"/>
  <c r="F24" i="2"/>
  <c r="G23" i="2"/>
  <c r="F23" i="2"/>
  <c r="G22" i="2"/>
  <c r="F22" i="2"/>
  <c r="G21" i="2"/>
  <c r="F21" i="2"/>
  <c r="G20" i="2"/>
  <c r="F20" i="2"/>
  <c r="G19" i="2"/>
  <c r="F19" i="2"/>
  <c r="G18" i="2"/>
  <c r="F18" i="2"/>
  <c r="G17" i="2"/>
  <c r="F17" i="2"/>
  <c r="G16" i="2"/>
  <c r="F16" i="2"/>
  <c r="G15" i="2"/>
  <c r="F15" i="2"/>
  <c r="G14" i="2"/>
  <c r="F14" i="2"/>
  <c r="G13" i="2"/>
  <c r="F13" i="2"/>
  <c r="G12" i="2"/>
  <c r="F12" i="2"/>
  <c r="G11" i="2"/>
  <c r="F11" i="2"/>
  <c r="F10" i="2"/>
  <c r="G10" i="2" s="1"/>
  <c r="F9" i="2"/>
  <c r="G9" i="2" s="1"/>
  <c r="F8" i="2"/>
  <c r="G8" i="2" s="1"/>
  <c r="F7" i="2"/>
  <c r="G7" i="2" s="1"/>
  <c r="F6" i="2"/>
  <c r="G6" i="2" s="1"/>
  <c r="F5" i="2"/>
  <c r="G5" i="2" s="1"/>
  <c r="F4" i="2"/>
  <c r="G100" i="1"/>
  <c r="F100" i="1"/>
  <c r="A100" i="1"/>
  <c r="G99" i="1"/>
  <c r="F99" i="1"/>
  <c r="A99" i="1"/>
  <c r="G98" i="1"/>
  <c r="F98" i="1"/>
  <c r="A98" i="1"/>
  <c r="G97" i="1"/>
  <c r="F97" i="1"/>
  <c r="A97" i="1"/>
  <c r="G96" i="1"/>
  <c r="F96" i="1"/>
  <c r="A96" i="1"/>
  <c r="G95" i="1"/>
  <c r="F95" i="1"/>
  <c r="A95" i="1"/>
  <c r="G94" i="1"/>
  <c r="F94" i="1"/>
  <c r="A94" i="1"/>
  <c r="G93" i="1"/>
  <c r="F93" i="1"/>
  <c r="A93" i="1"/>
  <c r="G92" i="1"/>
  <c r="F92" i="1"/>
  <c r="A92" i="1"/>
  <c r="G91" i="1"/>
  <c r="F91" i="1"/>
  <c r="A91" i="1"/>
  <c r="G90" i="1"/>
  <c r="F90" i="1"/>
  <c r="A90" i="1"/>
  <c r="G89" i="1"/>
  <c r="F89" i="1"/>
  <c r="A89" i="1"/>
  <c r="G88" i="1"/>
  <c r="F88" i="1"/>
  <c r="A88" i="1"/>
  <c r="G87" i="1"/>
  <c r="F87" i="1"/>
  <c r="A87" i="1"/>
  <c r="G86" i="1"/>
  <c r="F86" i="1"/>
  <c r="A86" i="1"/>
  <c r="G85" i="1"/>
  <c r="F85" i="1"/>
  <c r="A85" i="1"/>
  <c r="G84" i="1"/>
  <c r="F84" i="1"/>
  <c r="A84" i="1"/>
  <c r="G83" i="1"/>
  <c r="F83" i="1"/>
  <c r="A83" i="1"/>
  <c r="G82" i="1"/>
  <c r="F82" i="1"/>
  <c r="A82" i="1"/>
  <c r="G81" i="1"/>
  <c r="F81" i="1"/>
  <c r="A81" i="1"/>
  <c r="G80" i="1"/>
  <c r="F80" i="1"/>
  <c r="A80" i="1"/>
  <c r="G79" i="1"/>
  <c r="F79" i="1"/>
  <c r="A79" i="1"/>
  <c r="G78" i="1"/>
  <c r="F78" i="1"/>
  <c r="A78" i="1"/>
  <c r="G77" i="1"/>
  <c r="F77" i="1"/>
  <c r="A77" i="1"/>
  <c r="G76" i="1"/>
  <c r="F76" i="1"/>
  <c r="A76" i="1"/>
  <c r="G75" i="1"/>
  <c r="F75" i="1"/>
  <c r="A75" i="1"/>
  <c r="G74" i="1"/>
  <c r="F74" i="1"/>
  <c r="A74" i="1"/>
  <c r="G73" i="1"/>
  <c r="F73" i="1"/>
  <c r="A73" i="1"/>
  <c r="G72" i="1"/>
  <c r="F72" i="1"/>
  <c r="A72" i="1"/>
  <c r="G71" i="1"/>
  <c r="F71" i="1"/>
  <c r="A71" i="1"/>
  <c r="G70" i="1"/>
  <c r="F70" i="1"/>
  <c r="A70" i="1"/>
  <c r="G69" i="1"/>
  <c r="F69" i="1"/>
  <c r="A69" i="1"/>
  <c r="G68" i="1"/>
  <c r="F68" i="1"/>
  <c r="A68" i="1"/>
  <c r="G67" i="1"/>
  <c r="F67" i="1"/>
  <c r="A67" i="1"/>
  <c r="G66" i="1"/>
  <c r="F66" i="1"/>
  <c r="A66" i="1"/>
  <c r="G65" i="1"/>
  <c r="F65" i="1"/>
  <c r="A65" i="1"/>
  <c r="G64" i="1"/>
  <c r="F64" i="1"/>
  <c r="A64" i="1"/>
  <c r="G63" i="1"/>
  <c r="F63" i="1"/>
  <c r="A63" i="1"/>
  <c r="G62" i="1"/>
  <c r="F62" i="1"/>
  <c r="A62" i="1"/>
  <c r="G61" i="1"/>
  <c r="F61" i="1"/>
  <c r="A61" i="1"/>
  <c r="G60" i="1"/>
  <c r="F60" i="1"/>
  <c r="A60" i="1"/>
  <c r="G59" i="1"/>
  <c r="F59" i="1"/>
  <c r="A59" i="1"/>
  <c r="G58" i="1"/>
  <c r="F58" i="1"/>
  <c r="A58" i="1"/>
  <c r="G57" i="1"/>
  <c r="F57" i="1"/>
  <c r="A57" i="1"/>
  <c r="G56" i="1"/>
  <c r="F56" i="1"/>
  <c r="A56" i="1"/>
  <c r="G55" i="1"/>
  <c r="F55" i="1"/>
  <c r="A55" i="1"/>
  <c r="G54" i="1"/>
  <c r="F54" i="1"/>
  <c r="A54" i="1"/>
  <c r="G53" i="1"/>
  <c r="F53" i="1"/>
  <c r="A53" i="1"/>
  <c r="G52" i="1"/>
  <c r="F52" i="1"/>
  <c r="A52" i="1"/>
  <c r="G51" i="1"/>
  <c r="F51" i="1"/>
  <c r="A51" i="1"/>
  <c r="G50" i="1"/>
  <c r="F50" i="1"/>
  <c r="A50" i="1"/>
  <c r="G49" i="1"/>
  <c r="F49" i="1"/>
  <c r="A49" i="1"/>
  <c r="G48" i="1"/>
  <c r="F48" i="1"/>
  <c r="A48" i="1"/>
  <c r="G47" i="1"/>
  <c r="F47" i="1"/>
  <c r="A47" i="1"/>
  <c r="G46" i="1"/>
  <c r="F46" i="1"/>
  <c r="A46" i="1"/>
  <c r="G45" i="1"/>
  <c r="F45" i="1"/>
  <c r="A45" i="1"/>
  <c r="G44" i="1"/>
  <c r="F44" i="1"/>
  <c r="A44" i="1"/>
  <c r="G43" i="1"/>
  <c r="F43" i="1"/>
  <c r="A43" i="1"/>
  <c r="G42" i="1"/>
  <c r="F42" i="1"/>
  <c r="A42" i="1"/>
  <c r="G41" i="1"/>
  <c r="F41" i="1"/>
  <c r="A41" i="1"/>
  <c r="G40" i="1"/>
  <c r="F40" i="1"/>
  <c r="A40" i="1"/>
  <c r="G39" i="1"/>
  <c r="F39" i="1"/>
  <c r="A39" i="1"/>
  <c r="G38" i="1"/>
  <c r="F38" i="1"/>
  <c r="A38" i="1"/>
  <c r="G37" i="1"/>
  <c r="F37" i="1"/>
  <c r="A37" i="1"/>
  <c r="G36" i="1"/>
  <c r="F36" i="1"/>
  <c r="A36" i="1"/>
  <c r="G35" i="1"/>
  <c r="F35" i="1"/>
  <c r="A35" i="1"/>
  <c r="G34" i="1"/>
  <c r="F34" i="1"/>
  <c r="A34" i="1"/>
  <c r="G33" i="1"/>
  <c r="F33" i="1"/>
  <c r="A33" i="1"/>
  <c r="G32" i="1"/>
  <c r="F32" i="1"/>
  <c r="A32" i="1"/>
  <c r="G31" i="1"/>
  <c r="F31" i="1"/>
  <c r="A31" i="1"/>
  <c r="G30" i="1"/>
  <c r="F30" i="1"/>
  <c r="A30" i="1"/>
  <c r="G29" i="1"/>
  <c r="F29" i="1"/>
  <c r="A29" i="1"/>
  <c r="G28" i="1"/>
  <c r="F28" i="1"/>
  <c r="A28" i="1"/>
  <c r="G27" i="1"/>
  <c r="F27" i="1"/>
  <c r="A27" i="1"/>
  <c r="G26" i="1"/>
  <c r="F26" i="1"/>
  <c r="A26" i="1"/>
  <c r="G25" i="1"/>
  <c r="F25" i="1"/>
  <c r="A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F6" i="1"/>
  <c r="G6" i="1" s="1"/>
  <c r="F5" i="1"/>
  <c r="G5" i="1" s="1"/>
  <c r="F4" i="1"/>
  <c r="G8" i="9" l="1"/>
  <c r="G7" i="11"/>
  <c r="G7" i="12"/>
  <c r="G13" i="12"/>
  <c r="G5" i="13"/>
  <c r="G11" i="13"/>
  <c r="G8" i="14"/>
  <c r="G4" i="15"/>
  <c r="G14" i="5"/>
  <c r="G19" i="6"/>
  <c r="G8" i="6"/>
  <c r="G14" i="6"/>
  <c r="G20" i="6"/>
  <c r="G4" i="10"/>
  <c r="G6" i="13"/>
  <c r="G12" i="13"/>
  <c r="G5" i="15"/>
  <c r="G4" i="1"/>
  <c r="G4" i="2"/>
  <c r="G4" i="3"/>
  <c r="G9" i="6"/>
  <c r="G15" i="6"/>
  <c r="G5" i="7"/>
  <c r="G8" i="7"/>
  <c r="G4" i="9"/>
  <c r="G5" i="10"/>
  <c r="G9" i="11"/>
  <c r="G9" i="12"/>
  <c r="G7" i="13"/>
  <c r="G4" i="14"/>
  <c r="G10" i="14"/>
  <c r="G6" i="15"/>
  <c r="G4" i="4"/>
  <c r="G6" i="5"/>
  <c r="G9" i="5"/>
  <c r="G4" i="6"/>
  <c r="G10" i="6"/>
  <c r="G16" i="6"/>
  <c r="G5" i="9"/>
  <c r="G6" i="10"/>
  <c r="G4" i="11"/>
  <c r="G4" i="12"/>
  <c r="G10" i="12"/>
  <c r="G8" i="13"/>
  <c r="G5" i="14"/>
  <c r="G11" i="14"/>
  <c r="G7" i="15"/>
  <c r="G5" i="12"/>
  <c r="G11" i="12"/>
  <c r="G9" i="13"/>
  <c r="G6" i="14"/>
  <c r="G5" i="6"/>
  <c r="G11" i="6"/>
  <c r="G17" i="6"/>
  <c r="G4" i="5"/>
  <c r="G6" i="6"/>
  <c r="G12" i="6"/>
  <c r="G18" i="6"/>
  <c r="G7" i="9"/>
  <c r="G6" i="11"/>
  <c r="G6" i="12"/>
  <c r="G12" i="12"/>
  <c r="G4" i="13"/>
  <c r="G10" i="13"/>
  <c r="G7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7" authorId="0" shapeId="0" xr:uid="{00000000-0006-0000-0700-000001000000}">
      <text>
        <r>
          <rPr>
            <sz val="11"/>
            <color rgb="FF000000"/>
            <rFont val="Calibri"/>
            <family val="2"/>
            <charset val="238"/>
          </rPr>
  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Celkově 7</t>
        </r>
      </text>
    </comment>
  </commentList>
</comments>
</file>

<file path=xl/sharedStrings.xml><?xml version="1.0" encoding="utf-8"?>
<sst xmlns="http://schemas.openxmlformats.org/spreadsheetml/2006/main" count="472" uniqueCount="173">
  <si>
    <t>Běh na 60 m s překážkami - Rohatec 23. 5. 2026</t>
  </si>
  <si>
    <t>Kategorie mladší žáci - kluci</t>
  </si>
  <si>
    <t>7-8 LET</t>
  </si>
  <si>
    <t>St. č.</t>
  </si>
  <si>
    <t>Příjmení a jméno</t>
  </si>
  <si>
    <t>SDH</t>
  </si>
  <si>
    <t>1. pokus</t>
  </si>
  <si>
    <t>2. pokus</t>
  </si>
  <si>
    <t>Výsl. čas</t>
  </si>
  <si>
    <t>Pořadí</t>
  </si>
  <si>
    <t>Zemánik Marian</t>
  </si>
  <si>
    <t>Svatobořice</t>
  </si>
  <si>
    <t>NP</t>
  </si>
  <si>
    <t>Lipár Marek</t>
  </si>
  <si>
    <t>Velká nad Veličkou</t>
  </si>
  <si>
    <t>Petřík Samuel</t>
  </si>
  <si>
    <t>Kozojídky</t>
  </si>
  <si>
    <t>Kategorie mladší žáci - holky</t>
  </si>
  <si>
    <t>Holešinská Ema</t>
  </si>
  <si>
    <t>Vracov</t>
  </si>
  <si>
    <t>Procházková Magdaléna</t>
  </si>
  <si>
    <t>Hroznová Lhota</t>
  </si>
  <si>
    <t>Hnilicová Ema</t>
  </si>
  <si>
    <t>Rohatec</t>
  </si>
  <si>
    <t>Fridrichová Natálie</t>
  </si>
  <si>
    <t>Konečná Adrien</t>
  </si>
  <si>
    <t>Cíchová Sára</t>
  </si>
  <si>
    <t>Blatnice p. Sv. A.</t>
  </si>
  <si>
    <t>Žurovcová Gabriela</t>
  </si>
  <si>
    <t>Kategorie 9-11 mladší žáci - kluci</t>
  </si>
  <si>
    <t>9-11 LET</t>
  </si>
  <si>
    <t>Slezák Adam</t>
  </si>
  <si>
    <t>Miroslav</t>
  </si>
  <si>
    <t>Posnik Jaromír</t>
  </si>
  <si>
    <t>Míšek Martin</t>
  </si>
  <si>
    <t>Ďuračka Marek</t>
  </si>
  <si>
    <t>Ševčík Štěpán</t>
  </si>
  <si>
    <t>Fridrich Ondřej</t>
  </si>
  <si>
    <t>Urbánek Matěj</t>
  </si>
  <si>
    <t>Hnilica Jakub</t>
  </si>
  <si>
    <t>Krbálek Ivan</t>
  </si>
  <si>
    <t>Ingr Adam</t>
  </si>
  <si>
    <t>Vlkoš</t>
  </si>
  <si>
    <t>Macek Josef</t>
  </si>
  <si>
    <t>Matěj Tobias</t>
  </si>
  <si>
    <t>Horák Jakub</t>
  </si>
  <si>
    <t>Želetice</t>
  </si>
  <si>
    <t>Solařík Jan</t>
  </si>
  <si>
    <t>Teraz Peter</t>
  </si>
  <si>
    <t>Urbánek Lukáš</t>
  </si>
  <si>
    <t>Piňos Svatopluk</t>
  </si>
  <si>
    <t>Spazier Sebastian</t>
  </si>
  <si>
    <t>Kategorie 9-11 mladší žáci - holky</t>
  </si>
  <si>
    <t>Ševčíková Anna</t>
  </si>
  <si>
    <t>Křivánková Sabina</t>
  </si>
  <si>
    <t>Letochová Vendula</t>
  </si>
  <si>
    <t>Frolková Nicol</t>
  </si>
  <si>
    <t>Komendová Pavla</t>
  </si>
  <si>
    <t>Motyčková Ema</t>
  </si>
  <si>
    <t>Vnorovy</t>
  </si>
  <si>
    <t>Střížová Michaela</t>
  </si>
  <si>
    <t>Ratíškovice</t>
  </si>
  <si>
    <t>Holešinská Lenka</t>
  </si>
  <si>
    <t>Pavelková Anna</t>
  </si>
  <si>
    <t>Nováková Liliana</t>
  </si>
  <si>
    <t>Šimonová Eliška</t>
  </si>
  <si>
    <t>Macková Marie</t>
  </si>
  <si>
    <t>Drbalová Nella</t>
  </si>
  <si>
    <t>Motyčková Ester</t>
  </si>
  <si>
    <t>Neničková Natálie</t>
  </si>
  <si>
    <t>Říháková Beata Nikola</t>
  </si>
  <si>
    <t>Novoměstská Isabela</t>
  </si>
  <si>
    <t>Kategorie 12-13starší žáci - kluci</t>
  </si>
  <si>
    <t>12-13 LET</t>
  </si>
  <si>
    <t>Michal Poruba</t>
  </si>
  <si>
    <t>Pokorný Matěj</t>
  </si>
  <si>
    <t>Petrov</t>
  </si>
  <si>
    <t>Klíma Matyáš</t>
  </si>
  <si>
    <t>Holka Filip</t>
  </si>
  <si>
    <t>Urbánek Tomáš</t>
  </si>
  <si>
    <t>Demela Štěpán</t>
  </si>
  <si>
    <t>Mistřín</t>
  </si>
  <si>
    <t>Pazdera Jan</t>
  </si>
  <si>
    <t>Novák Mikuláš</t>
  </si>
  <si>
    <t>Komenda Michal</t>
  </si>
  <si>
    <t>Ďuračka Matěj</t>
  </si>
  <si>
    <t>Trávníček Václav</t>
  </si>
  <si>
    <t>Brídl Aleš</t>
  </si>
  <si>
    <t>Kategorie starší žáci - holky</t>
  </si>
  <si>
    <t>Slezáková Viktorie</t>
  </si>
  <si>
    <t>Buřilová Monika</t>
  </si>
  <si>
    <t>Kyněrová Kateřina</t>
  </si>
  <si>
    <t>Němčická Veronika</t>
  </si>
  <si>
    <t>Šimková Lucie</t>
  </si>
  <si>
    <t>Neničková Nela</t>
  </si>
  <si>
    <t>Krejčíříková Barbora</t>
  </si>
  <si>
    <t>Žeravice</t>
  </si>
  <si>
    <t>Semanská Isabel Emilie</t>
  </si>
  <si>
    <t>Vinklerová Adéla</t>
  </si>
  <si>
    <t>Kyněrová Anežka</t>
  </si>
  <si>
    <t>Kuzmina Sofia</t>
  </si>
  <si>
    <t>Torony Ema</t>
  </si>
  <si>
    <t>Hnilicová Aneta</t>
  </si>
  <si>
    <t>Křápková Julie</t>
  </si>
  <si>
    <t>Lipárová Martina</t>
  </si>
  <si>
    <t>Neničková Nikol</t>
  </si>
  <si>
    <t>Sýkorová Sofie</t>
  </si>
  <si>
    <t>Kategorie starší žáci - kluci</t>
  </si>
  <si>
    <t>14-15 LET</t>
  </si>
  <si>
    <t>Wolf šimon</t>
  </si>
  <si>
    <t>Urbánek Michal</t>
  </si>
  <si>
    <t>Konečný Radim</t>
  </si>
  <si>
    <t>Ježov</t>
  </si>
  <si>
    <t>Kasan Lukáš</t>
  </si>
  <si>
    <t>Jež Adam</t>
  </si>
  <si>
    <t>Velká nad veličkou</t>
  </si>
  <si>
    <t>Vaničková Monika</t>
  </si>
  <si>
    <t>Sasínová Elena</t>
  </si>
  <si>
    <t>Vaculíková Michaela</t>
  </si>
  <si>
    <t>Tomšejová Karolína</t>
  </si>
  <si>
    <t>Polínková Alžběta</t>
  </si>
  <si>
    <t>Kropáčová Margita</t>
  </si>
  <si>
    <t>Homolová Eliška</t>
  </si>
  <si>
    <t>Neznáma Vivien</t>
  </si>
  <si>
    <t>Demelová Julie</t>
  </si>
  <si>
    <t>Kopecká Denisa</t>
  </si>
  <si>
    <t>Žádovice</t>
  </si>
  <si>
    <t>Lipárová Michaela</t>
  </si>
  <si>
    <t>Běh na 100 m s překážkami - Rohatec 23. 5. 2026</t>
  </si>
  <si>
    <t>Kategorie dorostenci mladší</t>
  </si>
  <si>
    <t>13-14 LET</t>
  </si>
  <si>
    <t>Minařík Patrik</t>
  </si>
  <si>
    <t>Blatnice p. Sv. A</t>
  </si>
  <si>
    <t>Kategorie dorostenci střední</t>
  </si>
  <si>
    <t>15-16 LET</t>
  </si>
  <si>
    <t>Jung Lukáš</t>
  </si>
  <si>
    <t>Wolf Šimon</t>
  </si>
  <si>
    <t>Zezula Jan</t>
  </si>
  <si>
    <t>Kategorie dorostenci starší</t>
  </si>
  <si>
    <t>17-18 LET</t>
  </si>
  <si>
    <t>Potěšil Vít</t>
  </si>
  <si>
    <t>Bartuněk Bohuslav</t>
  </si>
  <si>
    <t>Jurček Tobiáš</t>
  </si>
  <si>
    <t>Brídl Antonín</t>
  </si>
  <si>
    <t>Mikulík František</t>
  </si>
  <si>
    <t>Wolf Filip</t>
  </si>
  <si>
    <t>Kategorie dorostenky mladší</t>
  </si>
  <si>
    <t>Jochová Andrea</t>
  </si>
  <si>
    <t>Chromečková Mahulena</t>
  </si>
  <si>
    <t>Kategorie dorostenky střední</t>
  </si>
  <si>
    <t>Slováková Edit</t>
  </si>
  <si>
    <t>Holková Sabina</t>
  </si>
  <si>
    <t>Kölbelová Jana</t>
  </si>
  <si>
    <t>Večeřová Nela</t>
  </si>
  <si>
    <t>Domanská Tereza</t>
  </si>
  <si>
    <t>Kategorie dorostenky starší</t>
  </si>
  <si>
    <t>Válková Anna</t>
  </si>
  <si>
    <t>Lukešová Elena</t>
  </si>
  <si>
    <t>Horáková Zuzana</t>
  </si>
  <si>
    <t>Milotice</t>
  </si>
  <si>
    <t>Krejčová Terezie</t>
  </si>
  <si>
    <t>Tomečková Beáta</t>
  </si>
  <si>
    <t>Slováková Lucie</t>
  </si>
  <si>
    <t>Tomečková Justýna</t>
  </si>
  <si>
    <t>Macková Julie</t>
  </si>
  <si>
    <t>Kategorie ženy</t>
  </si>
  <si>
    <t>Kropáčková Eliška</t>
  </si>
  <si>
    <t>Kategorie muži</t>
  </si>
  <si>
    <t>Lukeš Ondřej</t>
  </si>
  <si>
    <t>Zezula Patrik</t>
  </si>
  <si>
    <t>Svrček Martin</t>
  </si>
  <si>
    <t>Lipár Lukáš</t>
  </si>
  <si>
    <t>Matěj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</si>
</sst>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b/>
      <sz val="12"/>
      <color rgb="FF000000"/>
      <name val="Times New Roman"/>
      <family val="1"/>
      <charset val="238"/>
    </font>
    <font>
      <b/>
      <sz val="14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 applyProtection="1">
      <alignment horizontal="left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vertical="center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5" xfId="0" applyFont="1" applyBorder="1" applyProtection="1">
      <protection locked="0"/>
    </xf>
    <xf numFmtId="0" fontId="0" fillId="0" borderId="5" xfId="0" applyBorder="1" applyProtection="1">
      <protection locked="0"/>
    </xf>
    <xf numFmtId="2" fontId="4" fillId="0" borderId="5" xfId="0" applyNumberFormat="1" applyFont="1" applyBorder="1" applyAlignment="1" applyProtection="1">
      <alignment horizontal="center"/>
      <protection locked="0"/>
    </xf>
    <xf numFmtId="2" fontId="4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0" xfId="0" applyFont="1"/>
    <xf numFmtId="0" fontId="4" fillId="0" borderId="7" xfId="0" applyFont="1" applyBorder="1" applyAlignment="1" applyProtection="1">
      <alignment horizontal="center"/>
      <protection locked="0"/>
    </xf>
    <xf numFmtId="0" fontId="5" fillId="0" borderId="8" xfId="0" applyFont="1" applyBorder="1" applyProtection="1">
      <protection locked="0"/>
    </xf>
    <xf numFmtId="0" fontId="0" fillId="0" borderId="8" xfId="0" applyBorder="1" applyProtection="1">
      <protection locked="0"/>
    </xf>
    <xf numFmtId="2" fontId="4" fillId="0" borderId="8" xfId="0" applyNumberFormat="1" applyFont="1" applyBorder="1" applyAlignment="1" applyProtection="1">
      <alignment horizontal="center"/>
      <protection locked="0"/>
    </xf>
    <xf numFmtId="2" fontId="4" fillId="0" borderId="8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10" xfId="0" applyFont="1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2" fontId="4" fillId="0" borderId="11" xfId="0" applyNumberFormat="1" applyFont="1" applyBorder="1" applyAlignment="1" applyProtection="1">
      <alignment horizontal="center"/>
      <protection locked="0"/>
    </xf>
    <xf numFmtId="2" fontId="4" fillId="0" borderId="11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2" fontId="4" fillId="0" borderId="13" xfId="0" applyNumberFormat="1" applyFont="1" applyBorder="1" applyAlignment="1" applyProtection="1">
      <alignment horizontal="center"/>
      <protection locked="0"/>
    </xf>
    <xf numFmtId="2" fontId="4" fillId="0" borderId="13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2" fontId="4" fillId="0" borderId="14" xfId="0" applyNumberFormat="1" applyFont="1" applyBorder="1" applyAlignment="1" applyProtection="1">
      <alignment horizontal="center"/>
      <protection locked="0"/>
    </xf>
    <xf numFmtId="2" fontId="4" fillId="0" borderId="14" xfId="0" applyNumberFormat="1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4" fillId="0" borderId="14" xfId="0" applyFont="1" applyBorder="1" applyProtection="1">
      <protection locked="0"/>
    </xf>
    <xf numFmtId="2" fontId="0" fillId="0" borderId="0" xfId="0" applyNumberFormat="1" applyAlignment="1" applyProtection="1">
      <alignment horizontal="center"/>
      <protection locked="0"/>
    </xf>
    <xf numFmtId="2" fontId="0" fillId="0" borderId="0" xfId="0" applyNumberFormat="1" applyAlignment="1">
      <alignment horizontal="center"/>
    </xf>
    <xf numFmtId="0" fontId="4" fillId="0" borderId="15" xfId="0" applyFont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2" fontId="4" fillId="0" borderId="16" xfId="0" applyNumberFormat="1" applyFont="1" applyBorder="1" applyAlignment="1" applyProtection="1">
      <alignment horizontal="center"/>
      <protection locked="0"/>
    </xf>
    <xf numFmtId="2" fontId="4" fillId="0" borderId="16" xfId="0" applyNumberFormat="1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2" borderId="0" xfId="0" applyFont="1" applyFill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ální" xfId="0" builtinId="0"/>
  </cellStyles>
  <dxfs count="96"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C0C0C0"/>
        </patternFill>
      </fill>
    </dxf>
    <dxf>
      <fill>
        <patternFill>
          <bgColor rgb="FFFF6B6B"/>
        </patternFill>
      </fill>
    </dxf>
    <dxf>
      <fill>
        <patternFill>
          <bgColor rgb="FFFF6B6B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6B6B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"/>
  <sheetViews>
    <sheetView tabSelected="1" zoomScaleNormal="100" workbookViewId="0">
      <selection activeCell="F6" sqref="F6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</v>
      </c>
      <c r="B2" s="6"/>
      <c r="C2" s="6"/>
      <c r="D2" s="7" t="s">
        <v>2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1</v>
      </c>
      <c r="B4" s="16" t="s">
        <v>10</v>
      </c>
      <c r="C4" s="17" t="s">
        <v>11</v>
      </c>
      <c r="D4" s="18" t="s">
        <v>12</v>
      </c>
      <c r="E4" s="18" t="s">
        <v>12</v>
      </c>
      <c r="F4" s="19" t="str">
        <f t="shared" ref="F4:F35" si="0">IF(AND(OR(D4="NP",D4=""),OR(E4="NP",E4="")),IF(AND(D4="",E4=""),"",IF(OR(D4="NP",E4="NP"),"NP","")),IF(OR(D4="NP",D4=""),E4,IF(OR(E4="NP",E4=""),D4,MIN(D4,E4))))</f>
        <v>NP</v>
      </c>
      <c r="G4" s="20">
        <f>IF(OR(D4="",E4=""),"",IF(ISNUMBER(F4),RANK(F4,$F$4:$F$100,1),COUNT($F$4:$F$100)+COUNTIFS($B$4:B4,"&lt;&gt;",$F$4:F4,"NP")))</f>
        <v>3</v>
      </c>
    </row>
    <row r="5" spans="1:7" s="21" customFormat="1" ht="30.6" customHeight="1" x14ac:dyDescent="0.35">
      <c r="A5" s="22">
        <v>2</v>
      </c>
      <c r="B5" s="23" t="s">
        <v>13</v>
      </c>
      <c r="C5" s="24" t="s">
        <v>14</v>
      </c>
      <c r="D5" s="25" t="s">
        <v>12</v>
      </c>
      <c r="E5" s="25">
        <v>25.57</v>
      </c>
      <c r="F5" s="26">
        <f t="shared" si="0"/>
        <v>25.57</v>
      </c>
      <c r="G5" s="27">
        <f>IF(OR(D5="",E5=""),"",IF(ISNUMBER(F5),RANK(F5,$F$4:$F$100,1),COUNT($F$4:$F$100)+COUNTIFS($B$4:B5,"&lt;&gt;",$F$4:F5,"NP")))</f>
        <v>2</v>
      </c>
    </row>
    <row r="6" spans="1:7" s="21" customFormat="1" ht="30.6" customHeight="1" x14ac:dyDescent="0.35">
      <c r="A6" s="22">
        <v>3</v>
      </c>
      <c r="B6" s="23" t="s">
        <v>15</v>
      </c>
      <c r="C6" s="24" t="s">
        <v>16</v>
      </c>
      <c r="D6" s="25">
        <v>24.44</v>
      </c>
      <c r="E6" s="25" t="s">
        <v>12</v>
      </c>
      <c r="F6" s="26">
        <f t="shared" si="0"/>
        <v>24.44</v>
      </c>
      <c r="G6" s="27">
        <f>IF(OR(D6="",E6=""),"",IF(ISNUMBER(F6),RANK(F6,$F$4:$F$100,1),COUNT($F$4:$F$100)+COUNTIFS($B$4:B6,"&lt;&gt;",$F$4:F6,"NP")))</f>
        <v>1</v>
      </c>
    </row>
    <row r="7" spans="1:7" s="21" customFormat="1" ht="30.6" customHeight="1" x14ac:dyDescent="0.35">
      <c r="A7" s="22">
        <v>4</v>
      </c>
      <c r="B7" s="24"/>
      <c r="C7" s="24"/>
      <c r="D7" s="25"/>
      <c r="E7" s="25"/>
      <c r="F7" s="26" t="str">
        <f t="shared" si="0"/>
        <v/>
      </c>
      <c r="G7" s="27" t="str">
        <f>IF(OR(D7="",E7=""),"",IF(ISNUMBER(F7),RANK(F7,$F$4:$F$100,1),COUNT($F$4:$F$100)+COUNTIFS($B$4:B7,"&lt;&gt;",$F$4:F7,"NP")))</f>
        <v/>
      </c>
    </row>
    <row r="8" spans="1:7" s="21" customFormat="1" ht="30.6" customHeight="1" x14ac:dyDescent="0.35">
      <c r="A8" s="22">
        <v>5</v>
      </c>
      <c r="B8" s="24"/>
      <c r="C8" s="24"/>
      <c r="D8" s="25"/>
      <c r="E8" s="25"/>
      <c r="F8" s="26" t="str">
        <f t="shared" si="0"/>
        <v/>
      </c>
      <c r="G8" s="27" t="str">
        <f>IF(OR(D8="",E8=""),"",IF(ISNUMBER(F8),RANK(F8,$F$4:$F$100,1),COUNT($F$4:$F$100)+COUNTIFS($B$4:B8,"&lt;&gt;",$F$4:F8,"NP")))</f>
        <v/>
      </c>
    </row>
    <row r="9" spans="1:7" s="21" customFormat="1" ht="30.6" customHeight="1" x14ac:dyDescent="0.35">
      <c r="A9" s="22">
        <v>6</v>
      </c>
      <c r="B9" s="24"/>
      <c r="C9" s="24"/>
      <c r="D9" s="25"/>
      <c r="E9" s="25"/>
      <c r="F9" s="26" t="str">
        <f t="shared" si="0"/>
        <v/>
      </c>
      <c r="G9" s="27" t="str">
        <f>IF(OR(D9="",E9=""),"",IF(ISNUMBER(F9),RANK(F9,$F$4:$F$100,1),COUNT($F$4:$F$100)+COUNTIFS($B$4:B9,"&lt;&gt;",$F$4:F9,"NP")))</f>
        <v/>
      </c>
    </row>
    <row r="10" spans="1:7" s="21" customFormat="1" ht="30.6" customHeight="1" x14ac:dyDescent="0.35">
      <c r="A10" s="22">
        <v>7</v>
      </c>
      <c r="B10" s="24"/>
      <c r="C10" s="24"/>
      <c r="D10" s="25"/>
      <c r="E10" s="25"/>
      <c r="F10" s="26" t="str">
        <f t="shared" si="0"/>
        <v/>
      </c>
      <c r="G10" s="27" t="str">
        <f>IF(OR(D10="",E10=""),"",IF(ISNUMBER(F10),RANK(F10,$F$4:$F$100,1),COUNT($F$4:$F$100)+COUNTIFS($B$4:B10,"&lt;&gt;",$F$4:F10,"NP")))</f>
        <v/>
      </c>
    </row>
    <row r="11" spans="1:7" s="21" customFormat="1" ht="30.6" customHeight="1" x14ac:dyDescent="0.35">
      <c r="A11" s="22">
        <v>8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</row>
    <row r="12" spans="1:7" s="21" customFormat="1" ht="30.6" customHeight="1" x14ac:dyDescent="0.35">
      <c r="A12" s="22">
        <v>9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10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22"/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/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22"/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/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22"/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34" t="str">
        <f>IF(B25&lt;&gt;"",0+COUNTIF(B$4:B25,"&lt;&gt;"),"")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39" t="str">
        <f>IF(B26&lt;&gt;"",0+COUNTIF(B$4:B26,"&lt;&gt;"),"")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39" t="str">
        <f>IF(B27&lt;&gt;"",0+COUNTIF(B$4:B27,"&lt;&gt;"),"")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39" t="str">
        <f>IF(B28&lt;&gt;"",0+COUNTIF(B$4:B28,"&lt;&gt;"),"")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39" t="str">
        <f>IF(B29&lt;&gt;"",0+COUNTIF(B$4:B29,"&lt;&gt;"),"")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9" t="str">
        <f>IF(B30&lt;&gt;"",0+COUNTIF(B$4:B30,"&lt;&gt;"),"")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IF(B31&lt;&gt;"",0+COUNTIF(B$4:B31,"&lt;&gt;"),"")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IF(B32&lt;&gt;"",0+COUNTIF(B$4:B32,"&lt;&gt;"),"")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IF(B33&lt;&gt;"",0+COUNTIF(B$4:B33,"&lt;&gt;"),"")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IF(B34&lt;&gt;"",0+COUNTIF(B$4:B34,"&lt;&gt;"),"")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IF(B35&lt;&gt;"",0+COUNTIF(B$4:B35,"&lt;&gt;"),"")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IF(B36&lt;&gt;"",0+COUNTIF(B$4:B36,"&lt;&gt;"),"")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IF(B37&lt;&gt;"",0+COUNTIF(B$4:B37,"&lt;&gt;"),"")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IF(B38&lt;&gt;"",0+COUNTIF(B$4:B38,"&lt;&gt;"),"")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IF(B39&lt;&gt;"",0+COUNTIF(B$4:B39,"&lt;&gt;"),"")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s="21" customFormat="1" ht="30.6" customHeight="1" x14ac:dyDescent="0.35">
      <c r="A40" s="39" t="str">
        <f>IF(B40&lt;&gt;"",0+COUNTIF(B$4:B40,"&lt;&gt;"),"")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s="21" customFormat="1" ht="30.6" customHeight="1" x14ac:dyDescent="0.35">
      <c r="A41" s="39" t="str">
        <f>IF(B41&lt;&gt;"",0+COUNTIF(B$4:B41,"&lt;&gt;"),"")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s="21" customFormat="1" ht="30.6" customHeight="1" x14ac:dyDescent="0.35">
      <c r="A42" s="39" t="str">
        <f>IF(B42&lt;&gt;"",0+COUNTIF(B$4:B42,"&lt;&gt;"),"")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s="21" customFormat="1" ht="30.6" customHeight="1" x14ac:dyDescent="0.35">
      <c r="A43" s="39" t="str">
        <f>IF(B43&lt;&gt;"",0+COUNTIF(B$4:B43,"&lt;&gt;"),"")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s="21" customFormat="1" ht="30.6" customHeight="1" x14ac:dyDescent="0.35">
      <c r="A44" s="39" t="str">
        <f>IF(B44&lt;&gt;"",0+COUNTIF(B$4:B44,"&lt;&gt;"),"")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s="21" customFormat="1" ht="30.6" customHeight="1" x14ac:dyDescent="0.35">
      <c r="A45" s="39" t="str">
        <f>IF(B45&lt;&gt;"",0+COUNTIF(B$4:B45,"&lt;&gt;"),"")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s="21" customFormat="1" ht="30.6" customHeight="1" x14ac:dyDescent="0.35">
      <c r="A46" s="4" t="str">
        <f>IF(B46&lt;&gt;"",0+COUNTIF(B$4:B46,"&lt;&gt;"),"")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s="21" customFormat="1" ht="30.6" customHeight="1" x14ac:dyDescent="0.35">
      <c r="A47" s="4" t="str">
        <f>IF(B47&lt;&gt;"",0+COUNTIF(B$4:B47,"&lt;&gt;"),"")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s="21" customFormat="1" ht="30.6" customHeight="1" x14ac:dyDescent="0.35">
      <c r="A48" s="4" t="str">
        <f>IF(B48&lt;&gt;"",0+COUNTIF(B$4:B48,"&lt;&gt;"),"")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s="21" customFormat="1" ht="30.6" customHeight="1" x14ac:dyDescent="0.35">
      <c r="A49" s="4" t="str">
        <f>IF(B49&lt;&gt;"",0+COUNTIF(B$4:B49,"&lt;&gt;"),"")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s="21" customFormat="1" ht="30.6" customHeight="1" x14ac:dyDescent="0.35">
      <c r="A50" s="4" t="str">
        <f>IF(B50&lt;&gt;"",0+COUNTIF(B$4:B50,"&lt;&gt;"),"")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s="21" customFormat="1" ht="30.6" customHeight="1" x14ac:dyDescent="0.35">
      <c r="A51" s="4" t="str">
        <f>IF(B51&lt;&gt;"",0+COUNTIF(B$4:B51,"&lt;&gt;"),"")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s="21" customFormat="1" ht="30.6" customHeight="1" x14ac:dyDescent="0.35">
      <c r="A52" s="4" t="str">
        <f>IF(B52&lt;&gt;"",0+COUNTIF(B$4:B52,"&lt;&gt;"),"")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IF(B53&lt;&gt;"",0+COUNTIF(B$4:B53,"&lt;&gt;"),"")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IF(B54&lt;&gt;"",0+COUNTIF(B$4:B54,"&lt;&gt;"),"")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IF(B55&lt;&gt;"",0+COUNTIF(B$4:B55,"&lt;&gt;"),"")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IF(B56&lt;&gt;"",0+COUNTIF(B$4:B56,"&lt;&gt;"),"")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IF(B57&lt;&gt;"",0+COUNTIF(B$4:B57,"&lt;&gt;"),"")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IF(B58&lt;&gt;"",0+COUNTIF(B$4:B58,"&lt;&gt;"),"")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IF(B59&lt;&gt;"",0+COUNTIF(B$4:B59,"&lt;&gt;"),"")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IF(B60&lt;&gt;"",0+COUNTIF(B$4:B60,"&lt;&gt;"),"")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IF(B61&lt;&gt;"",0+COUNTIF(B$4:B61,"&lt;&gt;"),"")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IF(B62&lt;&gt;"",0+COUNTIF(B$4:B62,"&lt;&gt;"),"")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IF(B63&lt;&gt;"",0+COUNTIF(B$4:B63,"&lt;&gt;"),"")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IF(B64&lt;&gt;"",0+COUNTIF(B$4:B64,"&lt;&gt;"),"")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IF(B65&lt;&gt;"",0+COUNTIF(B$4:B65,"&lt;&gt;"),"")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IF(B66&lt;&gt;"",0+COUNTIF(B$4:B66,"&lt;&gt;"),"")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IF(B67&lt;&gt;"",0+COUNTIF(B$4:B67,"&lt;&gt;"),"")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IF(B68&lt;&gt;"",0+COUNTIF(B$4:B68,"&lt;&gt;"),"")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IF(B69&lt;&gt;"",0+COUNTIF(B$4:B69,"&lt;&gt;"),"")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IF(B70&lt;&gt;"",0+COUNTIF(B$4:B70,"&lt;&gt;"),"")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IF(B71&lt;&gt;"",0+COUNTIF(B$4:B71,"&lt;&gt;"),"")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IF(B72&lt;&gt;"",0+COUNTIF(B$4:B72,"&lt;&gt;"),"")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IF(B73&lt;&gt;"",0+COUNTIF(B$4:B73,"&lt;&gt;"),"")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IF(B74&lt;&gt;"",0+COUNTIF(B$4:B74,"&lt;&gt;"),"")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IF(B75&lt;&gt;"",0+COUNTIF(B$4:B75,"&lt;&gt;"),"")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IF(B76&lt;&gt;"",0+COUNTIF(B$4:B76,"&lt;&gt;"),"")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IF(B77&lt;&gt;"",0+COUNTIF(B$4:B77,"&lt;&gt;"),"")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IF(B78&lt;&gt;"",0+COUNTIF(B$4:B78,"&lt;&gt;"),"")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IF(B79&lt;&gt;"",0+COUNTIF(B$4:B79,"&lt;&gt;"),"")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IF(B80&lt;&gt;"",0+COUNTIF(B$4:B80,"&lt;&gt;"),"")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IF(B81&lt;&gt;"",0+COUNTIF(B$4:B81,"&lt;&gt;"),"")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IF(B82&lt;&gt;"",0+COUNTIF(B$4:B82,"&lt;&gt;"),"")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IF(B83&lt;&gt;"",0+COUNTIF(B$4:B83,"&lt;&gt;"),"")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IF(B84&lt;&gt;"",0+COUNTIF(B$4:B84,"&lt;&gt;"),"")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IF(B85&lt;&gt;"",0+COUNTIF(B$4:B85,"&lt;&gt;"),"")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IF(B86&lt;&gt;"",0+COUNTIF(B$4:B86,"&lt;&gt;"),"")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IF(B87&lt;&gt;"",0+COUNTIF(B$4:B87,"&lt;&gt;"),"")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IF(B88&lt;&gt;"",0+COUNTIF(B$4:B88,"&lt;&gt;"),"")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IF(B89&lt;&gt;"",0+COUNTIF(B$4:B89,"&lt;&gt;"),"")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IF(B90&lt;&gt;"",0+COUNTIF(B$4:B90,"&lt;&gt;"),"")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IF(B91&lt;&gt;"",0+COUNTIF(B$4:B91,"&lt;&gt;"),"")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IF(B92&lt;&gt;"",0+COUNTIF(B$4:B92,"&lt;&gt;"),"")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IF(B93&lt;&gt;"",0+COUNTIF(B$4:B93,"&lt;&gt;"),"")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IF(B94&lt;&gt;"",0+COUNTIF(B$4:B94,"&lt;&gt;"),"")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IF(B95&lt;&gt;"",0+COUNTIF(B$4:B95,"&lt;&gt;"),"")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IF(B96&lt;&gt;"",0+COUNTIF(B$4:B96,"&lt;&gt;"),"")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IF(B97&lt;&gt;"",0+COUNTIF(B$4:B97,"&lt;&gt;"),"")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IF(B98&lt;&gt;"",0+COUNTIF(B$4:B98,"&lt;&gt;"),"")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IF(B99&lt;&gt;"",0+COUNTIF(B$4:B99,"&lt;&gt;"),"")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IF(B100&lt;&gt;"",0+COUNTIF(B$4:B100,"&lt;&gt;"),"")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95" priority="2">
      <formula>AND(D4=F4,D4&lt;&gt;"",D4&lt;&gt;"NP",OR(D4&lt;&gt;E4,E4="",E4="NP"))</formula>
    </cfRule>
  </conditionalFormatting>
  <conditionalFormatting sqref="E4:E100">
    <cfRule type="expression" dxfId="94" priority="3">
      <formula>AND(E4=F4,E4&lt;&gt;"",E4&lt;&gt;"NP",OR(D4&lt;&gt;E4,D4="",D4="NP"))</formula>
    </cfRule>
  </conditionalFormatting>
  <conditionalFormatting sqref="F4:F100">
    <cfRule type="expression" dxfId="93" priority="4">
      <formula>F4="NP"</formula>
    </cfRule>
  </conditionalFormatting>
  <conditionalFormatting sqref="G4:G100">
    <cfRule type="cellIs" dxfId="92" priority="5" operator="equal">
      <formula>1</formula>
    </cfRule>
    <cfRule type="cellIs" dxfId="91" priority="6" operator="equal">
      <formula>2</formula>
    </cfRule>
    <cfRule type="cellIs" dxfId="90" priority="7" operator="equal">
      <formula>3</formula>
    </cfRule>
  </conditionalFormatting>
  <pageMargins left="0.70833333333333304" right="0.70833333333333304" top="0.78749999999999998" bottom="0.59027777777777801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"/>
  <sheetViews>
    <sheetView zoomScaleNormal="100" workbookViewId="0">
      <selection activeCell="I10" sqref="I10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17</v>
      </c>
      <c r="B2" s="6"/>
      <c r="C2" s="6"/>
      <c r="D2" s="7" t="s">
        <v>2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11</v>
      </c>
      <c r="B4" s="16" t="s">
        <v>18</v>
      </c>
      <c r="C4" s="17" t="s">
        <v>19</v>
      </c>
      <c r="D4" s="18">
        <v>22.74</v>
      </c>
      <c r="E4" s="18">
        <v>21.36</v>
      </c>
      <c r="F4" s="19">
        <f t="shared" ref="F4:F35" si="0">IF(AND(OR(D4="NP",D4=""),OR(E4="NP",E4="")),IF(AND(D4="",E4=""),"",IF(OR(D4="NP",E4="NP"),"NP","")),IF(OR(D4="NP",D4=""),E4,IF(OR(E4="NP",E4=""),D4,MIN(D4,E4))))</f>
        <v>21.36</v>
      </c>
      <c r="G4" s="20">
        <f>IF(OR(D4="",E4=""),"",IF(ISNUMBER(F4),RANK(F4,$F$4:$F$100,1),COUNT($F$4:$F$100)+COUNTIFS($B$4:B4,"&lt;&gt;",$F$4:F4,"NP")))</f>
        <v>2</v>
      </c>
    </row>
    <row r="5" spans="1:7" s="21" customFormat="1" ht="30.6" customHeight="1" x14ac:dyDescent="0.35">
      <c r="A5" s="22">
        <v>12</v>
      </c>
      <c r="B5" s="23" t="s">
        <v>20</v>
      </c>
      <c r="C5" s="24" t="s">
        <v>21</v>
      </c>
      <c r="D5" s="25">
        <v>25.25</v>
      </c>
      <c r="E5" s="25">
        <v>21.88</v>
      </c>
      <c r="F5" s="26">
        <f t="shared" si="0"/>
        <v>21.88</v>
      </c>
      <c r="G5" s="27">
        <f>IF(OR(D5="",E5=""),"",IF(ISNUMBER(F5),RANK(F5,$F$4:$F$100,1),COUNT($F$4:$F$100)+COUNTIFS($B$4:B5,"&lt;&gt;",$F$4:F5,"NP")))</f>
        <v>3</v>
      </c>
    </row>
    <row r="6" spans="1:7" s="21" customFormat="1" ht="30.6" customHeight="1" x14ac:dyDescent="0.35">
      <c r="A6" s="15">
        <v>13</v>
      </c>
      <c r="B6" s="23" t="s">
        <v>22</v>
      </c>
      <c r="C6" s="24" t="s">
        <v>23</v>
      </c>
      <c r="D6" s="25">
        <v>24.37</v>
      </c>
      <c r="E6" s="25">
        <v>27.75</v>
      </c>
      <c r="F6" s="26">
        <f t="shared" si="0"/>
        <v>24.37</v>
      </c>
      <c r="G6" s="27">
        <f>IF(OR(D6="",E6=""),"",IF(ISNUMBER(F6),RANK(F6,$F$4:$F$100,1),COUNT($F$4:$F$100)+COUNTIFS($B$4:B6,"&lt;&gt;",$F$4:F6,"NP")))</f>
        <v>5</v>
      </c>
    </row>
    <row r="7" spans="1:7" s="21" customFormat="1" ht="30.6" customHeight="1" x14ac:dyDescent="0.35">
      <c r="A7" s="22">
        <v>14</v>
      </c>
      <c r="B7" s="23" t="s">
        <v>24</v>
      </c>
      <c r="C7" s="24" t="s">
        <v>19</v>
      </c>
      <c r="D7" s="25">
        <v>27.54</v>
      </c>
      <c r="E7" s="25">
        <v>20.29</v>
      </c>
      <c r="F7" s="26">
        <f t="shared" si="0"/>
        <v>20.29</v>
      </c>
      <c r="G7" s="27">
        <f>IF(OR(D7="",E7=""),"",IF(ISNUMBER(F7),RANK(F7,$F$4:$F$100,1),COUNT($F$4:$F$100)+COUNTIFS($B$4:B7,"&lt;&gt;",$F$4:F7,"NP")))</f>
        <v>1</v>
      </c>
    </row>
    <row r="8" spans="1:7" s="21" customFormat="1" ht="30.6" customHeight="1" x14ac:dyDescent="0.35">
      <c r="A8" s="15">
        <v>15</v>
      </c>
      <c r="B8" s="23" t="s">
        <v>25</v>
      </c>
      <c r="C8" s="24" t="s">
        <v>16</v>
      </c>
      <c r="D8" s="25">
        <v>44.09</v>
      </c>
      <c r="E8" s="25">
        <v>41.16</v>
      </c>
      <c r="F8" s="26">
        <f t="shared" si="0"/>
        <v>41.16</v>
      </c>
      <c r="G8" s="27">
        <f>IF(OR(D8="",E8=""),"",IF(ISNUMBER(F8),RANK(F8,$F$4:$F$100,1),COUNT($F$4:$F$100)+COUNTIFS($B$4:B8,"&lt;&gt;",$F$4:F8,"NP")))</f>
        <v>7</v>
      </c>
    </row>
    <row r="9" spans="1:7" s="21" customFormat="1" ht="30.6" customHeight="1" x14ac:dyDescent="0.35">
      <c r="A9" s="22">
        <v>16</v>
      </c>
      <c r="B9" s="23" t="s">
        <v>26</v>
      </c>
      <c r="C9" s="24" t="s">
        <v>27</v>
      </c>
      <c r="D9" s="25">
        <v>37.1</v>
      </c>
      <c r="E9" s="25">
        <v>27.4</v>
      </c>
      <c r="F9" s="26">
        <f t="shared" si="0"/>
        <v>27.4</v>
      </c>
      <c r="G9" s="27">
        <f>IF(OR(D9="",E9=""),"",IF(ISNUMBER(F9),RANK(F9,$F$4:$F$100,1),COUNT($F$4:$F$100)+COUNTIFS($B$4:B9,"&lt;&gt;",$F$4:F9,"NP")))</f>
        <v>6</v>
      </c>
    </row>
    <row r="10" spans="1:7" s="21" customFormat="1" ht="30.6" customHeight="1" x14ac:dyDescent="0.35">
      <c r="A10" s="15">
        <v>17</v>
      </c>
      <c r="B10" s="23" t="s">
        <v>28</v>
      </c>
      <c r="C10" s="24" t="s">
        <v>19</v>
      </c>
      <c r="D10" s="25">
        <v>23.31</v>
      </c>
      <c r="E10" s="25">
        <v>25.78</v>
      </c>
      <c r="F10" s="26">
        <f t="shared" si="0"/>
        <v>23.31</v>
      </c>
      <c r="G10" s="27">
        <f>IF(OR(D10="",E10=""),"",IF(ISNUMBER(F10),RANK(F10,$F$4:$F$100,1),COUNT($F$4:$F$100)+COUNTIFS($B$4:B10,"&lt;&gt;",$F$4:F10,"NP")))</f>
        <v>4</v>
      </c>
    </row>
    <row r="11" spans="1:7" s="21" customFormat="1" ht="30.6" customHeight="1" x14ac:dyDescent="0.35">
      <c r="A11" s="22">
        <v>18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</row>
    <row r="12" spans="1:7" s="21" customFormat="1" ht="30.6" customHeight="1" x14ac:dyDescent="0.35">
      <c r="A12" s="15">
        <v>19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20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15">
        <v>21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>
        <v>22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15">
        <v>23</v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>
        <v>24</v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15">
        <v>25</v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34" t="str">
        <f>IF(B25&lt;&gt;"",COUNTA('7-8 ml_kluci'!B4:B100)+COUNTIF(B$4:B25,"&lt;&gt;"),"")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39" t="str">
        <f>IF(B26&lt;&gt;"",COUNTA('7-8 ml_kluci'!B4:B100)+COUNTIF(B$4:B26,"&lt;&gt;"),"")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39" t="str">
        <f>IF(B27&lt;&gt;"",COUNTA('7-8 ml_kluci'!B4:B100)+COUNTIF(B$4:B27,"&lt;&gt;"),"")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39" t="str">
        <f>IF(B28&lt;&gt;"",COUNTA('7-8 ml_kluci'!B4:B100)+COUNTIF(B$4:B28,"&lt;&gt;"),"")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39" t="str">
        <f>IF(B29&lt;&gt;"",COUNTA('7-8 ml_kluci'!B4:B100)+COUNTIF(B$4:B29,"&lt;&gt;"),"")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9" t="str">
        <f>IF(B30&lt;&gt;"",COUNTA('7-8 ml_kluci'!B4:B100)+COUNTIF(B$4:B30,"&lt;&gt;"),"")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IF(B31&lt;&gt;"",COUNTA('7-8 ml_kluci'!B4:B100)+COUNTIF(B$4:B31,"&lt;&gt;"),"")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IF(B32&lt;&gt;"",COUNTA('7-8 ml_kluci'!B4:B100)+COUNTIF(B$4:B32,"&lt;&gt;"),"")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IF(B33&lt;&gt;"",COUNTA('7-8 ml_kluci'!B4:B100)+COUNTIF(B$4:B33,"&lt;&gt;"),"")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IF(B34&lt;&gt;"",COUNTA('7-8 ml_kluci'!B4:B100)+COUNTIF(B$4:B34,"&lt;&gt;"),"")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IF(B35&lt;&gt;"",COUNTA('7-8 ml_kluci'!B4:B100)+COUNTIF(B$4:B35,"&lt;&gt;"),"")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IF(B36&lt;&gt;"",COUNTA('7-8 ml_kluci'!B4:B100)+COUNTIF(B$4:B36,"&lt;&gt;"),"")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IF(B37&lt;&gt;"",COUNTA('7-8 ml_kluci'!B4:B100)+COUNTIF(B$4:B37,"&lt;&gt;"),"")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IF(B38&lt;&gt;"",COUNTA('7-8 ml_kluci'!B4:B100)+COUNTIF(B$4:B38,"&lt;&gt;"),"")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IF(B39&lt;&gt;"",COUNTA('7-8 ml_kluci'!B4:B100)+COUNTIF(B$4:B39,"&lt;&gt;"),"")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s="21" customFormat="1" ht="30.6" customHeight="1" x14ac:dyDescent="0.35">
      <c r="A40" s="39" t="str">
        <f>IF(B40&lt;&gt;"",COUNTA('7-8 ml_kluci'!B4:B100)+COUNTIF(B$4:B40,"&lt;&gt;"),"")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s="21" customFormat="1" ht="30.6" customHeight="1" x14ac:dyDescent="0.35">
      <c r="A41" s="39" t="str">
        <f>IF(B41&lt;&gt;"",COUNTA('7-8 ml_kluci'!B4:B100)+COUNTIF(B$4:B41,"&lt;&gt;"),"")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s="21" customFormat="1" ht="30.6" customHeight="1" x14ac:dyDescent="0.35">
      <c r="A42" s="39" t="str">
        <f>IF(B42&lt;&gt;"",COUNTA('7-8 ml_kluci'!B4:B100)+COUNTIF(B$4:B42,"&lt;&gt;"),"")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s="21" customFormat="1" ht="30.6" customHeight="1" x14ac:dyDescent="0.35">
      <c r="A43" s="39" t="str">
        <f>IF(B43&lt;&gt;"",COUNTA('7-8 ml_kluci'!B4:B100)+COUNTIF(B$4:B43,"&lt;&gt;"),"")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s="21" customFormat="1" ht="30.6" customHeight="1" x14ac:dyDescent="0.35">
      <c r="A44" s="39" t="str">
        <f>IF(B44&lt;&gt;"",COUNTA('7-8 ml_kluci'!B4:B100)+COUNTIF(B$4:B44,"&lt;&gt;"),"")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s="21" customFormat="1" ht="30.6" customHeight="1" x14ac:dyDescent="0.35">
      <c r="A45" s="39" t="str">
        <f>IF(B45&lt;&gt;"",COUNTA('7-8 ml_kluci'!B4:B100)+COUNTIF(B$4:B45,"&lt;&gt;"),"")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s="21" customFormat="1" ht="30.6" customHeight="1" x14ac:dyDescent="0.35">
      <c r="A46" s="4" t="str">
        <f>IF(B46&lt;&gt;"",COUNTA('7-8 ml_kluci'!B4:B100)+COUNTIF(B$4:B46,"&lt;&gt;"),"")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s="21" customFormat="1" ht="30.6" customHeight="1" x14ac:dyDescent="0.35">
      <c r="A47" s="4" t="str">
        <f>IF(B47&lt;&gt;"",COUNTA('7-8 ml_kluci'!B4:B100)+COUNTIF(B$4:B47,"&lt;&gt;"),"")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s="21" customFormat="1" ht="30.6" customHeight="1" x14ac:dyDescent="0.35">
      <c r="A48" s="4" t="str">
        <f>IF(B48&lt;&gt;"",COUNTA('7-8 ml_kluci'!B4:B100)+COUNTIF(B$4:B48,"&lt;&gt;"),"")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s="21" customFormat="1" ht="30.6" customHeight="1" x14ac:dyDescent="0.35">
      <c r="A49" s="4" t="str">
        <f>IF(B49&lt;&gt;"",COUNTA('7-8 ml_kluci'!B4:B100)+COUNTIF(B$4:B49,"&lt;&gt;"),"")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s="21" customFormat="1" ht="30.6" customHeight="1" x14ac:dyDescent="0.35">
      <c r="A50" s="4" t="str">
        <f>IF(B50&lt;&gt;"",COUNTA('7-8 ml_kluci'!B4:B100)+COUNTIF(B$4:B50,"&lt;&gt;"),"")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s="21" customFormat="1" ht="30.6" customHeight="1" x14ac:dyDescent="0.35">
      <c r="A51" s="4" t="str">
        <f>IF(B51&lt;&gt;"",COUNTA('7-8 ml_kluci'!B4:B100)+COUNTIF(B$4:B51,"&lt;&gt;"),"")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s="21" customFormat="1" ht="30.6" customHeight="1" x14ac:dyDescent="0.35">
      <c r="A52" s="4" t="str">
        <f>IF(B52&lt;&gt;"",COUNTA('7-8 ml_kluci'!B4:B100)+COUNTIF(B$4:B52,"&lt;&gt;"),"")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 sort="0" autoFilter="0"/>
  <conditionalFormatting sqref="D4:D100">
    <cfRule type="expression" dxfId="89" priority="2">
      <formula>AND(D4=F4,D4&lt;&gt;"",D4&lt;&gt;"NP",OR(D4&lt;&gt;E4,E4="",E4="NP"))</formula>
    </cfRule>
  </conditionalFormatting>
  <conditionalFormatting sqref="E4:E100">
    <cfRule type="expression" dxfId="88" priority="3">
      <formula>AND(E4=F4,E4&lt;&gt;"",E4&lt;&gt;"NP",OR(D4&lt;&gt;E4,D4="",D4="NP"))</formula>
    </cfRule>
  </conditionalFormatting>
  <conditionalFormatting sqref="F4:F100">
    <cfRule type="expression" dxfId="87" priority="4">
      <formula>F4="NP"</formula>
    </cfRule>
  </conditionalFormatting>
  <conditionalFormatting sqref="G4:G100">
    <cfRule type="cellIs" dxfId="86" priority="5" operator="equal">
      <formula>1</formula>
    </cfRule>
    <cfRule type="cellIs" dxfId="85" priority="6" operator="equal">
      <formula>2</formula>
    </cfRule>
    <cfRule type="cellIs" dxfId="84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"/>
  <sheetViews>
    <sheetView zoomScaleNormal="100" workbookViewId="0">
      <selection activeCell="D22" sqref="D22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29</v>
      </c>
      <c r="B2" s="6"/>
      <c r="C2" s="6"/>
      <c r="D2" s="7" t="s">
        <v>30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26</v>
      </c>
      <c r="B4" s="16" t="s">
        <v>31</v>
      </c>
      <c r="C4" s="17" t="s">
        <v>32</v>
      </c>
      <c r="D4" s="18">
        <v>17.43</v>
      </c>
      <c r="E4" s="18">
        <v>18</v>
      </c>
      <c r="F4" s="19">
        <f t="shared" ref="F4:F35" si="0">IF(AND(OR(D4="NP",D4=""),OR(E4="NP",E4="")),IF(AND(D4="",E4=""),"",IF(OR(D4="NP",E4="NP"),"NP","")),IF(OR(D4="NP",D4=""),E4,IF(OR(E4="NP",E4=""),D4,MIN(D4,E4))))</f>
        <v>17.43</v>
      </c>
      <c r="G4" s="20">
        <f>IF(OR(D4="",E4=""),"",IF(ISNUMBER(F4),RANK(F4,$F$4:$F$100,1),COUNT($F$4:$F$100)+COUNTIFS($B$4:B4,"&lt;&gt;",$F$4:F4,"NP")))</f>
        <v>4</v>
      </c>
    </row>
    <row r="5" spans="1:7" s="21" customFormat="1" ht="30.6" customHeight="1" x14ac:dyDescent="0.35">
      <c r="A5" s="22">
        <v>27</v>
      </c>
      <c r="B5" s="23" t="s">
        <v>33</v>
      </c>
      <c r="C5" s="24" t="s">
        <v>19</v>
      </c>
      <c r="D5" s="25">
        <v>22.92</v>
      </c>
      <c r="E5" s="25">
        <v>26.57</v>
      </c>
      <c r="F5" s="26">
        <f t="shared" si="0"/>
        <v>22.92</v>
      </c>
      <c r="G5" s="27">
        <f>IF(OR(D5="",E5=""),"",IF(ISNUMBER(F5),RANK(F5,$F$4:$F$100,1),COUNT($F$4:$F$100)+COUNTIFS($B$4:B5,"&lt;&gt;",$F$4:F5,"NP")))</f>
        <v>15</v>
      </c>
    </row>
    <row r="6" spans="1:7" s="21" customFormat="1" ht="30.6" customHeight="1" x14ac:dyDescent="0.35">
      <c r="A6" s="15">
        <v>28</v>
      </c>
      <c r="B6" s="23" t="s">
        <v>34</v>
      </c>
      <c r="C6" s="24" t="s">
        <v>27</v>
      </c>
      <c r="D6" s="25">
        <v>15.94</v>
      </c>
      <c r="E6" s="25">
        <v>16.600000000000001</v>
      </c>
      <c r="F6" s="26">
        <f t="shared" si="0"/>
        <v>15.94</v>
      </c>
      <c r="G6" s="27">
        <f>IF(OR(D6="",E6=""),"",IF(ISNUMBER(F6),RANK(F6,$F$4:$F$100,1),COUNT($F$4:$F$100)+COUNTIFS($B$4:B6,"&lt;&gt;",$F$4:F6,"NP")))</f>
        <v>1</v>
      </c>
    </row>
    <row r="7" spans="1:7" s="21" customFormat="1" ht="30.6" customHeight="1" x14ac:dyDescent="0.35">
      <c r="A7" s="22">
        <v>29</v>
      </c>
      <c r="B7" s="23" t="s">
        <v>35</v>
      </c>
      <c r="C7" s="24" t="s">
        <v>14</v>
      </c>
      <c r="D7" s="25">
        <v>22.32</v>
      </c>
      <c r="E7" s="25">
        <v>27.24</v>
      </c>
      <c r="F7" s="26">
        <f t="shared" si="0"/>
        <v>22.32</v>
      </c>
      <c r="G7" s="27">
        <f>IF(OR(D7="",E7=""),"",IF(ISNUMBER(F7),RANK(F7,$F$4:$F$100,1),COUNT($F$4:$F$100)+COUNTIFS($B$4:B7,"&lt;&gt;",$F$4:F7,"NP")))</f>
        <v>13</v>
      </c>
    </row>
    <row r="8" spans="1:7" s="21" customFormat="1" ht="30.6" customHeight="1" x14ac:dyDescent="0.35">
      <c r="A8" s="15">
        <v>30</v>
      </c>
      <c r="B8" s="23" t="s">
        <v>36</v>
      </c>
      <c r="C8" s="24" t="s">
        <v>32</v>
      </c>
      <c r="D8" s="25">
        <v>41.08</v>
      </c>
      <c r="E8" s="25">
        <v>19</v>
      </c>
      <c r="F8" s="26">
        <f t="shared" si="0"/>
        <v>19</v>
      </c>
      <c r="G8" s="27">
        <f>IF(OR(D8="",E8=""),"",IF(ISNUMBER(F8),RANK(F8,$F$4:$F$100,1),COUNT($F$4:$F$100)+COUNTIFS($B$4:B8,"&lt;&gt;",$F$4:F8,"NP")))</f>
        <v>7</v>
      </c>
    </row>
    <row r="9" spans="1:7" s="21" customFormat="1" ht="30.6" customHeight="1" x14ac:dyDescent="0.35">
      <c r="A9" s="22">
        <v>31</v>
      </c>
      <c r="B9" s="23" t="s">
        <v>37</v>
      </c>
      <c r="C9" s="24" t="s">
        <v>19</v>
      </c>
      <c r="D9" s="25">
        <v>23.97</v>
      </c>
      <c r="E9" s="25">
        <v>21.72</v>
      </c>
      <c r="F9" s="26">
        <f t="shared" si="0"/>
        <v>21.72</v>
      </c>
      <c r="G9" s="27">
        <f>IF(OR(D9="",E9=""),"",IF(ISNUMBER(F9),RANK(F9,$F$4:$F$100,1),COUNT($F$4:$F$100)+COUNTIFS($B$4:B9,"&lt;&gt;",$F$4:F9,"NP")))</f>
        <v>12</v>
      </c>
    </row>
    <row r="10" spans="1:7" s="21" customFormat="1" ht="30.6" customHeight="1" x14ac:dyDescent="0.35">
      <c r="A10" s="15">
        <v>32</v>
      </c>
      <c r="B10" s="23" t="s">
        <v>38</v>
      </c>
      <c r="C10" s="24" t="s">
        <v>27</v>
      </c>
      <c r="D10" s="25">
        <v>19.79</v>
      </c>
      <c r="E10" s="25">
        <v>21.59</v>
      </c>
      <c r="F10" s="26">
        <f t="shared" si="0"/>
        <v>19.79</v>
      </c>
      <c r="G10" s="27">
        <f>IF(OR(D10="",E10=""),"",IF(ISNUMBER(F10),RANK(F10,$F$4:$F$100,1),COUNT($F$4:$F$100)+COUNTIFS($B$4:B10,"&lt;&gt;",$F$4:F10,"NP")))</f>
        <v>9</v>
      </c>
    </row>
    <row r="11" spans="1:7" s="21" customFormat="1" ht="30.6" customHeight="1" x14ac:dyDescent="0.35">
      <c r="A11" s="22">
        <v>33</v>
      </c>
      <c r="B11" s="23" t="s">
        <v>39</v>
      </c>
      <c r="C11" s="24" t="s">
        <v>23</v>
      </c>
      <c r="D11" s="25">
        <v>21.43</v>
      </c>
      <c r="E11" s="25">
        <v>25.16</v>
      </c>
      <c r="F11" s="26">
        <f t="shared" si="0"/>
        <v>21.43</v>
      </c>
      <c r="G11" s="27">
        <f>IF(OR(D11="",E11=""),"",IF(ISNUMBER(F11),RANK(F11,$F$4:$F$100,1),COUNT($F$4:$F$100)+COUNTIFS($B$4:B11,"&lt;&gt;",$F$4:F11,"NP")))</f>
        <v>11</v>
      </c>
    </row>
    <row r="12" spans="1:7" s="21" customFormat="1" ht="30.6" customHeight="1" x14ac:dyDescent="0.35">
      <c r="A12" s="15">
        <v>34</v>
      </c>
      <c r="B12" s="23" t="s">
        <v>40</v>
      </c>
      <c r="C12" s="24" t="s">
        <v>32</v>
      </c>
      <c r="D12" s="25">
        <v>20.52</v>
      </c>
      <c r="E12" s="25">
        <v>17.62</v>
      </c>
      <c r="F12" s="26">
        <f t="shared" si="0"/>
        <v>17.62</v>
      </c>
      <c r="G12" s="27">
        <f>IF(OR(D12="",E12=""),"",IF(ISNUMBER(F12),RANK(F12,$F$4:$F$100,1),COUNT($F$4:$F$100)+COUNTIFS($B$4:B12,"&lt;&gt;",$F$4:F12,"NP")))</f>
        <v>5</v>
      </c>
    </row>
    <row r="13" spans="1:7" s="21" customFormat="1" ht="30.6" customHeight="1" x14ac:dyDescent="0.35">
      <c r="A13" s="22">
        <v>35</v>
      </c>
      <c r="B13" s="23" t="s">
        <v>41</v>
      </c>
      <c r="C13" s="24" t="s">
        <v>42</v>
      </c>
      <c r="D13" s="25">
        <v>21.26</v>
      </c>
      <c r="E13" s="25">
        <v>21.3</v>
      </c>
      <c r="F13" s="26">
        <f t="shared" si="0"/>
        <v>21.26</v>
      </c>
      <c r="G13" s="27">
        <f>IF(OR(D13="",E13=""),"",IF(ISNUMBER(F13),RANK(F13,$F$4:$F$100,1),COUNT($F$4:$F$100)+COUNTIFS($B$4:B13,"&lt;&gt;",$F$4:F13,"NP")))</f>
        <v>10</v>
      </c>
    </row>
    <row r="14" spans="1:7" s="21" customFormat="1" ht="30.6" customHeight="1" x14ac:dyDescent="0.35">
      <c r="A14" s="15">
        <v>36</v>
      </c>
      <c r="B14" s="23" t="s">
        <v>43</v>
      </c>
      <c r="C14" s="24" t="s">
        <v>27</v>
      </c>
      <c r="D14" s="25">
        <v>19.91</v>
      </c>
      <c r="E14" s="25">
        <v>18.54</v>
      </c>
      <c r="F14" s="26">
        <f t="shared" si="0"/>
        <v>18.54</v>
      </c>
      <c r="G14" s="27">
        <f>IF(OR(D14="",E14=""),"",IF(ISNUMBER(F14),RANK(F14,$F$4:$F$100,1),COUNT($F$4:$F$100)+COUNTIFS($B$4:B14,"&lt;&gt;",$F$4:F14,"NP")))</f>
        <v>6</v>
      </c>
    </row>
    <row r="15" spans="1:7" s="21" customFormat="1" ht="30.6" customHeight="1" x14ac:dyDescent="0.35">
      <c r="A15" s="22">
        <v>37</v>
      </c>
      <c r="B15" s="23" t="s">
        <v>44</v>
      </c>
      <c r="C15" s="24" t="s">
        <v>23</v>
      </c>
      <c r="D15" s="25">
        <v>32</v>
      </c>
      <c r="E15" s="25">
        <v>33.659999999999997</v>
      </c>
      <c r="F15" s="26">
        <f t="shared" si="0"/>
        <v>32</v>
      </c>
      <c r="G15" s="27">
        <f>IF(OR(D15="",E15=""),"",IF(ISNUMBER(F15),RANK(F15,$F$4:$F$100,1),COUNT($F$4:$F$100)+COUNTIFS($B$4:B15,"&lt;&gt;",$F$4:F15,"NP")))</f>
        <v>18</v>
      </c>
    </row>
    <row r="16" spans="1:7" s="21" customFormat="1" ht="30.6" customHeight="1" x14ac:dyDescent="0.35">
      <c r="A16" s="15">
        <v>38</v>
      </c>
      <c r="B16" s="23" t="s">
        <v>45</v>
      </c>
      <c r="C16" s="24" t="s">
        <v>46</v>
      </c>
      <c r="D16" s="25">
        <v>22.39</v>
      </c>
      <c r="E16" s="25">
        <v>25.49</v>
      </c>
      <c r="F16" s="26">
        <f t="shared" si="0"/>
        <v>22.39</v>
      </c>
      <c r="G16" s="27">
        <f>IF(OR(D16="",E16=""),"",IF(ISNUMBER(F16),RANK(F16,$F$4:$F$100,1),COUNT($F$4:$F$100)+COUNTIFS($B$4:B16,"&lt;&gt;",$F$4:F16,"NP")))</f>
        <v>14</v>
      </c>
    </row>
    <row r="17" spans="1:7" s="21" customFormat="1" ht="30.6" customHeight="1" x14ac:dyDescent="0.35">
      <c r="A17" s="22">
        <v>39</v>
      </c>
      <c r="B17" s="23" t="s">
        <v>47</v>
      </c>
      <c r="C17" s="24" t="s">
        <v>14</v>
      </c>
      <c r="D17" s="25">
        <v>19.75</v>
      </c>
      <c r="E17" s="25">
        <v>23.73</v>
      </c>
      <c r="F17" s="26">
        <f t="shared" si="0"/>
        <v>19.75</v>
      </c>
      <c r="G17" s="28">
        <f>IF(OR(D17="",E17=""),"",IF(ISNUMBER(F17),RANK(F17,$F$4:$F$100,1),COUNT($F$4:$F$100)+COUNTIFS($B$4:B17,"&lt;&gt;",$F$4:F17,"NP")))</f>
        <v>8</v>
      </c>
    </row>
    <row r="18" spans="1:7" s="21" customFormat="1" ht="30.6" customHeight="1" x14ac:dyDescent="0.35">
      <c r="A18" s="15">
        <v>40</v>
      </c>
      <c r="B18" s="23" t="s">
        <v>48</v>
      </c>
      <c r="C18" s="24" t="s">
        <v>23</v>
      </c>
      <c r="D18" s="25">
        <v>29.9</v>
      </c>
      <c r="E18" s="25">
        <v>25.58</v>
      </c>
      <c r="F18" s="26">
        <f t="shared" si="0"/>
        <v>25.58</v>
      </c>
      <c r="G18" s="28">
        <f>IF(OR(D18="",E18=""),"",IF(ISNUMBER(F18),RANK(F18,$F$4:$F$100,1),COUNT($F$4:$F$100)+COUNTIFS($B$4:B18,"&lt;&gt;",$F$4:F18,"NP")))</f>
        <v>16</v>
      </c>
    </row>
    <row r="19" spans="1:7" s="21" customFormat="1" ht="30.6" customHeight="1" x14ac:dyDescent="0.35">
      <c r="A19" s="22">
        <v>41</v>
      </c>
      <c r="B19" s="23" t="s">
        <v>49</v>
      </c>
      <c r="C19" s="24" t="s">
        <v>32</v>
      </c>
      <c r="D19" s="25">
        <v>20.58</v>
      </c>
      <c r="E19" s="25">
        <v>16.75</v>
      </c>
      <c r="F19" s="26">
        <f t="shared" si="0"/>
        <v>16.75</v>
      </c>
      <c r="G19" s="28">
        <f>IF(OR(D19="",E19=""),"",IF(ISNUMBER(F19),RANK(F19,$F$4:$F$100,1),COUNT($F$4:$F$100)+COUNTIFS($B$4:B19,"&lt;&gt;",$F$4:F19,"NP")))</f>
        <v>3</v>
      </c>
    </row>
    <row r="20" spans="1:7" s="21" customFormat="1" ht="30.6" customHeight="1" x14ac:dyDescent="0.35">
      <c r="A20" s="15">
        <v>42</v>
      </c>
      <c r="B20" s="23" t="s">
        <v>50</v>
      </c>
      <c r="C20" s="24" t="s">
        <v>46</v>
      </c>
      <c r="D20" s="25">
        <v>25.9</v>
      </c>
      <c r="E20" s="25" t="s">
        <v>12</v>
      </c>
      <c r="F20" s="26">
        <f t="shared" si="0"/>
        <v>25.9</v>
      </c>
      <c r="G20" s="28">
        <f>IF(OR(D20="",E20=""),"",IF(ISNUMBER(F20),RANK(F20,$F$4:$F$100,1),COUNT($F$4:$F$100)+COUNTIFS($B$4:B20,"&lt;&gt;",$F$4:F20,"NP")))</f>
        <v>17</v>
      </c>
    </row>
    <row r="21" spans="1:7" s="21" customFormat="1" ht="30.6" customHeight="1" x14ac:dyDescent="0.35">
      <c r="A21" s="22">
        <v>43</v>
      </c>
      <c r="B21" s="23" t="s">
        <v>51</v>
      </c>
      <c r="C21" s="24" t="s">
        <v>14</v>
      </c>
      <c r="D21" s="25">
        <v>16.52</v>
      </c>
      <c r="E21" s="25">
        <v>20.71</v>
      </c>
      <c r="F21" s="26">
        <f t="shared" si="0"/>
        <v>16.52</v>
      </c>
      <c r="G21" s="27">
        <f>IF(OR(D21="",E21=""),"",IF(ISNUMBER(F21),RANK(F21,$F$4:$F$100,1),COUNT($F$4:$F$100)+COUNTIFS($B$4:B21,"&lt;&gt;",$F$4:F21,"NP")))</f>
        <v>2</v>
      </c>
    </row>
    <row r="22" spans="1:7" s="21" customFormat="1" ht="30.6" customHeight="1" x14ac:dyDescent="0.35">
      <c r="A22" s="15">
        <v>44</v>
      </c>
      <c r="B22" s="23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>
        <v>45</v>
      </c>
      <c r="B23" s="23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9">
        <v>46</v>
      </c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48">
        <v>47</v>
      </c>
      <c r="B25" s="49"/>
      <c r="C25" s="49"/>
      <c r="D25" s="50"/>
      <c r="E25" s="50"/>
      <c r="F25" s="51" t="str">
        <f t="shared" si="0"/>
        <v/>
      </c>
      <c r="G25" s="52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22">
        <v>48</v>
      </c>
      <c r="B26" s="24"/>
      <c r="C26" s="24"/>
      <c r="D26" s="25"/>
      <c r="E26" s="25"/>
      <c r="F26" s="26" t="str">
        <f t="shared" si="0"/>
        <v/>
      </c>
      <c r="G26" s="27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22">
        <v>49</v>
      </c>
      <c r="B27" s="24"/>
      <c r="C27" s="24"/>
      <c r="D27" s="25"/>
      <c r="E27" s="25"/>
      <c r="F27" s="26" t="str">
        <f t="shared" si="0"/>
        <v/>
      </c>
      <c r="G27" s="27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29">
        <v>50</v>
      </c>
      <c r="B28" s="30"/>
      <c r="C28" s="30"/>
      <c r="D28" s="31"/>
      <c r="E28" s="31"/>
      <c r="F28" s="32" t="str">
        <f t="shared" si="0"/>
        <v/>
      </c>
      <c r="G28" s="33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34" t="str">
        <f>IF(B29&lt;&gt;"",COUNTA('7-8 ml_kluci'!B4:B100)+COUNTA('7-8 ml_holky'!B4:B100)+COUNTIF(B$4:B29,"&lt;&gt;"),"")</f>
        <v/>
      </c>
      <c r="B29" s="35"/>
      <c r="C29" s="35"/>
      <c r="D29" s="36"/>
      <c r="E29" s="36"/>
      <c r="F29" s="37" t="str">
        <f t="shared" si="0"/>
        <v/>
      </c>
      <c r="G29" s="38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9" t="str">
        <f>IF(B30&lt;&gt;"",COUNTA('7-8 ml_kluci'!B4:B100)+COUNTA('7-8 ml_holky'!B4:B100)+COUNTIF(B$4:B30,"&lt;&gt;"),"")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IF(B31&lt;&gt;"",COUNTA('7-8 ml_kluci'!B4:B100)+COUNTA('7-8 ml_holky'!B4:B100)+COUNTIF(B$4:B31,"&lt;&gt;"),"")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IF(B32&lt;&gt;"",COUNTA('7-8 ml_kluci'!B4:B100)+COUNTA('7-8 ml_holky'!B4:B100)+COUNTIF(B$4:B32,"&lt;&gt;"),"")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IF(B33&lt;&gt;"",COUNTA('7-8 ml_kluci'!B4:B100)+COUNTA('7-8 ml_holky'!B4:B100)+COUNTIF(B$4:B33,"&lt;&gt;"),"")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IF(B34&lt;&gt;"",COUNTA('7-8 ml_kluci'!B4:B100)+COUNTA('7-8 ml_holky'!B4:B100)+COUNTIF(B$4:B34,"&lt;&gt;"),"")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IF(B35&lt;&gt;"",COUNTA('7-8 ml_kluci'!B4:B100)+COUNTA('7-8 ml_holky'!B4:B100)+COUNTIF(B$4:B35,"&lt;&gt;"),"")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IF(B36&lt;&gt;"",COUNTA('7-8 ml_kluci'!B4:B100)+COUNTA('7-8 ml_holky'!B4:B100)+COUNTIF(B$4:B36,"&lt;&gt;"),"")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IF(B37&lt;&gt;"",COUNTA('7-8 ml_kluci'!B4:B100)+COUNTA('7-8 ml_holky'!B4:B100)+COUNTIF(B$4:B37,"&lt;&gt;"),"")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IF(B38&lt;&gt;"",COUNTA('7-8 ml_kluci'!B4:B100)+COUNTA('7-8 ml_holky'!B4:B100)+COUNTIF(B$4:B38,"&lt;&gt;"),"")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IF(B39&lt;&gt;"",COUNTA('7-8 ml_kluci'!B4:B100)+COUNTA('7-8 ml_holky'!B4:B100)+COUNTIF(B$4:B39,"&lt;&gt;"),"")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83" priority="2">
      <formula>AND(D4=F4,D4&lt;&gt;"",D4&lt;&gt;"NP",OR(D4&lt;&gt;E4,E4="",E4="NP"))</formula>
    </cfRule>
  </conditionalFormatting>
  <conditionalFormatting sqref="E4:E100">
    <cfRule type="expression" dxfId="82" priority="3">
      <formula>AND(E4=F4,E4&lt;&gt;"",E4&lt;&gt;"NP",OR(D4&lt;&gt;E4,D4="",D4="NP"))</formula>
    </cfRule>
  </conditionalFormatting>
  <conditionalFormatting sqref="F4:F100">
    <cfRule type="expression" dxfId="81" priority="4">
      <formula>F4="NP"</formula>
    </cfRule>
  </conditionalFormatting>
  <conditionalFormatting sqref="G4:G100">
    <cfRule type="cellIs" dxfId="80" priority="5" operator="equal">
      <formula>1</formula>
    </cfRule>
    <cfRule type="cellIs" dxfId="79" priority="6" operator="equal">
      <formula>2</formula>
    </cfRule>
    <cfRule type="cellIs" dxfId="78" priority="7" operator="equal">
      <formula>3</formula>
    </cfRule>
  </conditionalFormatting>
  <pageMargins left="0.70833333333333304" right="0.70833333333333304" top="0.78749999999999998" bottom="0.59027777777777801" header="0.51180555555555496" footer="0.51180555555555496"/>
  <pageSetup paperSize="9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0"/>
  <sheetViews>
    <sheetView zoomScaleNormal="100" workbookViewId="0">
      <selection activeCell="L14" sqref="L14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52</v>
      </c>
      <c r="B2" s="6"/>
      <c r="C2" s="6"/>
      <c r="D2" s="7" t="s">
        <v>30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50</v>
      </c>
      <c r="B4" s="16" t="s">
        <v>53</v>
      </c>
      <c r="C4" s="17" t="s">
        <v>32</v>
      </c>
      <c r="D4" s="18">
        <v>16.75</v>
      </c>
      <c r="E4" s="18">
        <v>17.059999999999999</v>
      </c>
      <c r="F4" s="19">
        <f t="shared" ref="F4:F35" si="0">IF(AND(OR(D4="NP",D4=""),OR(E4="NP",E4="")),IF(AND(D4="",E4=""),"",IF(OR(D4="NP",E4="NP"),"NP","")),IF(OR(D4="NP",D4=""),E4,IF(OR(E4="NP",E4=""),D4,MIN(D4,E4))))</f>
        <v>16.75</v>
      </c>
      <c r="G4" s="20">
        <f>IF(OR(D4="",E4=""),"",IF(ISNUMBER(F4),RANK(F4,$F$4:$F$100,1),COUNT($F$4:$F$100)+COUNTIFS($B$4:B4,"&lt;&gt;",$F$4:F4,"NP")))</f>
        <v>3</v>
      </c>
    </row>
    <row r="5" spans="1:7" s="21" customFormat="1" ht="30.6" customHeight="1" x14ac:dyDescent="0.35">
      <c r="A5" s="22">
        <v>51</v>
      </c>
      <c r="B5" s="23" t="s">
        <v>54</v>
      </c>
      <c r="C5" s="24" t="s">
        <v>19</v>
      </c>
      <c r="D5" s="25">
        <v>21.78</v>
      </c>
      <c r="E5" s="25">
        <v>19.54</v>
      </c>
      <c r="F5" s="26">
        <f t="shared" si="0"/>
        <v>19.54</v>
      </c>
      <c r="G5" s="27">
        <f>IF(OR(D5="",E5=""),"",IF(ISNUMBER(F5),RANK(F5,$F$4:$F$100,1),COUNT($F$4:$F$100)+COUNTIFS($B$4:B5,"&lt;&gt;",$F$4:F5,"NP")))</f>
        <v>7</v>
      </c>
    </row>
    <row r="6" spans="1:7" s="21" customFormat="1" ht="30.6" customHeight="1" x14ac:dyDescent="0.35">
      <c r="A6" s="15">
        <v>52</v>
      </c>
      <c r="B6" s="23" t="s">
        <v>55</v>
      </c>
      <c r="C6" s="24" t="s">
        <v>23</v>
      </c>
      <c r="D6" s="25">
        <v>27.78</v>
      </c>
      <c r="E6" s="25">
        <v>26.99</v>
      </c>
      <c r="F6" s="26">
        <f t="shared" si="0"/>
        <v>26.99</v>
      </c>
      <c r="G6" s="27">
        <f>IF(OR(D6="",E6=""),"",IF(ISNUMBER(F6),RANK(F6,$F$4:$F$100,1),COUNT($F$4:$F$100)+COUNTIFS($B$4:B6,"&lt;&gt;",$F$4:F6,"NP")))</f>
        <v>13</v>
      </c>
    </row>
    <row r="7" spans="1:7" s="21" customFormat="1" ht="30.6" customHeight="1" x14ac:dyDescent="0.35">
      <c r="A7" s="22">
        <v>53</v>
      </c>
      <c r="B7" s="23" t="s">
        <v>56</v>
      </c>
      <c r="C7" s="24" t="s">
        <v>21</v>
      </c>
      <c r="D7" s="25">
        <v>20.03</v>
      </c>
      <c r="E7" s="25">
        <v>18.18</v>
      </c>
      <c r="F7" s="26">
        <f t="shared" si="0"/>
        <v>18.18</v>
      </c>
      <c r="G7" s="27">
        <f>IF(OR(D7="",E7=""),"",IF(ISNUMBER(F7),RANK(F7,$F$4:$F$100,1),COUNT($F$4:$F$100)+COUNTIFS($B$4:B7,"&lt;&gt;",$F$4:F7,"NP")))</f>
        <v>4</v>
      </c>
    </row>
    <row r="8" spans="1:7" s="21" customFormat="1" ht="30.6" customHeight="1" x14ac:dyDescent="0.35">
      <c r="A8" s="15">
        <v>54</v>
      </c>
      <c r="B8" s="23" t="s">
        <v>57</v>
      </c>
      <c r="C8" s="24" t="s">
        <v>32</v>
      </c>
      <c r="D8" s="25">
        <v>26</v>
      </c>
      <c r="E8" s="25" t="s">
        <v>12</v>
      </c>
      <c r="F8" s="26">
        <f t="shared" si="0"/>
        <v>26</v>
      </c>
      <c r="G8" s="27">
        <f>IF(OR(D8="",E8=""),"",IF(ISNUMBER(F8),RANK(F8,$F$4:$F$100,1),COUNT($F$4:$F$100)+COUNTIFS($B$4:B8,"&lt;&gt;",$F$4:F8,"NP")))</f>
        <v>12</v>
      </c>
    </row>
    <row r="9" spans="1:7" s="21" customFormat="1" ht="30.6" customHeight="1" x14ac:dyDescent="0.35">
      <c r="A9" s="22">
        <v>55</v>
      </c>
      <c r="B9" s="23" t="s">
        <v>58</v>
      </c>
      <c r="C9" s="24" t="s">
        <v>59</v>
      </c>
      <c r="D9" s="25" t="s">
        <v>12</v>
      </c>
      <c r="E9" s="25">
        <v>21.82</v>
      </c>
      <c r="F9" s="26">
        <f t="shared" si="0"/>
        <v>21.82</v>
      </c>
      <c r="G9" s="27">
        <f>IF(OR(D9="",E9=""),"",IF(ISNUMBER(F9),RANK(F9,$F$4:$F$100,1),COUNT($F$4:$F$100)+COUNTIFS($B$4:B9,"&lt;&gt;",$F$4:F9,"NP")))</f>
        <v>8</v>
      </c>
    </row>
    <row r="10" spans="1:7" s="21" customFormat="1" ht="30.6" customHeight="1" x14ac:dyDescent="0.35">
      <c r="A10" s="15">
        <v>56</v>
      </c>
      <c r="B10" s="23" t="s">
        <v>60</v>
      </c>
      <c r="C10" s="24" t="s">
        <v>61</v>
      </c>
      <c r="D10" s="25">
        <v>18.2</v>
      </c>
      <c r="E10" s="25">
        <v>18.68</v>
      </c>
      <c r="F10" s="26">
        <f t="shared" si="0"/>
        <v>18.2</v>
      </c>
      <c r="G10" s="27">
        <f>IF(OR(D10="",E10=""),"",IF(ISNUMBER(F10),RANK(F10,$F$4:$F$100,1),COUNT($F$4:$F$100)+COUNTIFS($B$4:B10,"&lt;&gt;",$F$4:F10,"NP")))</f>
        <v>5</v>
      </c>
    </row>
    <row r="11" spans="1:7" s="21" customFormat="1" ht="30.6" customHeight="1" x14ac:dyDescent="0.35">
      <c r="A11" s="22">
        <v>57</v>
      </c>
      <c r="B11" s="23" t="s">
        <v>62</v>
      </c>
      <c r="C11" s="24" t="s">
        <v>19</v>
      </c>
      <c r="D11" s="25">
        <v>17.46</v>
      </c>
      <c r="E11" s="25">
        <v>16.670000000000002</v>
      </c>
      <c r="F11" s="26">
        <f t="shared" si="0"/>
        <v>16.670000000000002</v>
      </c>
      <c r="G11" s="27">
        <f>IF(OR(D11="",E11=""),"",IF(ISNUMBER(F11),RANK(F11,$F$4:$F$100,1),COUNT($F$4:$F$100)+COUNTIFS($B$4:B11,"&lt;&gt;",$F$4:F11,"NP")))</f>
        <v>2</v>
      </c>
    </row>
    <row r="12" spans="1:7" s="21" customFormat="1" ht="30.6" customHeight="1" x14ac:dyDescent="0.35">
      <c r="A12" s="15">
        <v>58</v>
      </c>
      <c r="B12" s="23" t="s">
        <v>63</v>
      </c>
      <c r="C12" s="24" t="s">
        <v>23</v>
      </c>
      <c r="D12" s="25">
        <v>30.88</v>
      </c>
      <c r="E12" s="25">
        <v>28.41</v>
      </c>
      <c r="F12" s="26">
        <f t="shared" si="0"/>
        <v>28.41</v>
      </c>
      <c r="G12" s="27">
        <f>IF(OR(D12="",E12=""),"",IF(ISNUMBER(F12),RANK(F12,$F$4:$F$100,1),COUNT($F$4:$F$100)+COUNTIFS($B$4:B12,"&lt;&gt;",$F$4:F12,"NP")))</f>
        <v>14</v>
      </c>
    </row>
    <row r="13" spans="1:7" s="21" customFormat="1" ht="30.6" customHeight="1" x14ac:dyDescent="0.35">
      <c r="A13" s="22">
        <v>59</v>
      </c>
      <c r="B13" s="23" t="s">
        <v>64</v>
      </c>
      <c r="C13" s="24" t="s">
        <v>42</v>
      </c>
      <c r="D13" s="25">
        <v>24.52</v>
      </c>
      <c r="E13" s="25">
        <v>22.49</v>
      </c>
      <c r="F13" s="26">
        <f t="shared" si="0"/>
        <v>22.49</v>
      </c>
      <c r="G13" s="27">
        <f>IF(OR(D13="",E13=""),"",IF(ISNUMBER(F13),RANK(F13,$F$4:$F$100,1),COUNT($F$4:$F$100)+COUNTIFS($B$4:B13,"&lt;&gt;",$F$4:F13,"NP")))</f>
        <v>10</v>
      </c>
    </row>
    <row r="14" spans="1:7" s="21" customFormat="1" ht="30.6" customHeight="1" x14ac:dyDescent="0.35">
      <c r="A14" s="15">
        <v>60</v>
      </c>
      <c r="B14" s="23" t="s">
        <v>65</v>
      </c>
      <c r="C14" s="24" t="s">
        <v>21</v>
      </c>
      <c r="D14" s="25">
        <v>22.44</v>
      </c>
      <c r="E14" s="25">
        <v>22.68</v>
      </c>
      <c r="F14" s="26">
        <f t="shared" si="0"/>
        <v>22.44</v>
      </c>
      <c r="G14" s="27">
        <f>IF(OR(D14="",E14=""),"",IF(ISNUMBER(F14),RANK(F14,$F$4:$F$100,1),COUNT($F$4:$F$100)+COUNTIFS($B$4:B14,"&lt;&gt;",$F$4:F14,"NP")))</f>
        <v>9</v>
      </c>
    </row>
    <row r="15" spans="1:7" s="21" customFormat="1" ht="30.6" customHeight="1" x14ac:dyDescent="0.35">
      <c r="A15" s="22">
        <v>61</v>
      </c>
      <c r="B15" s="23" t="s">
        <v>66</v>
      </c>
      <c r="C15" s="24" t="s">
        <v>27</v>
      </c>
      <c r="D15" s="25">
        <v>18.72</v>
      </c>
      <c r="E15" s="25">
        <v>18.690000000000001</v>
      </c>
      <c r="F15" s="26">
        <f t="shared" si="0"/>
        <v>18.690000000000001</v>
      </c>
      <c r="G15" s="27">
        <f>IF(OR(D15="",E15=""),"",IF(ISNUMBER(F15),RANK(F15,$F$4:$F$100,1),COUNT($F$4:$F$100)+COUNTIFS($B$4:B15,"&lt;&gt;",$F$4:F15,"NP")))</f>
        <v>6</v>
      </c>
    </row>
    <row r="16" spans="1:7" s="21" customFormat="1" ht="30.6" customHeight="1" x14ac:dyDescent="0.35">
      <c r="A16" s="15">
        <v>62</v>
      </c>
      <c r="B16" s="23" t="s">
        <v>67</v>
      </c>
      <c r="C16" s="24" t="s">
        <v>46</v>
      </c>
      <c r="D16" s="25">
        <v>30.13</v>
      </c>
      <c r="E16" s="25" t="s">
        <v>12</v>
      </c>
      <c r="F16" s="26">
        <f t="shared" si="0"/>
        <v>30.13</v>
      </c>
      <c r="G16" s="27">
        <f>IF(OR(D16="",E16=""),"",IF(ISNUMBER(F16),RANK(F16,$F$4:$F$100,1),COUNT($F$4:$F$100)+COUNTIFS($B$4:B16,"&lt;&gt;",$F$4:F16,"NP")))</f>
        <v>15</v>
      </c>
    </row>
    <row r="17" spans="1:7" s="21" customFormat="1" ht="30.6" customHeight="1" x14ac:dyDescent="0.35">
      <c r="A17" s="22">
        <v>63</v>
      </c>
      <c r="B17" s="23" t="s">
        <v>68</v>
      </c>
      <c r="C17" s="24" t="s">
        <v>59</v>
      </c>
      <c r="D17" s="25">
        <v>31.03</v>
      </c>
      <c r="E17" s="25" t="s">
        <v>12</v>
      </c>
      <c r="F17" s="26">
        <f t="shared" si="0"/>
        <v>31.03</v>
      </c>
      <c r="G17" s="28">
        <f>IF(OR(D17="",E17=""),"",IF(ISNUMBER(F17),RANK(F17,$F$4:$F$100,1),COUNT($F$4:$F$100)+COUNTIFS($B$4:B17,"&lt;&gt;",$F$4:F17,"NP")))</f>
        <v>16</v>
      </c>
    </row>
    <row r="18" spans="1:7" s="21" customFormat="1" ht="30.6" customHeight="1" x14ac:dyDescent="0.35">
      <c r="A18" s="15">
        <v>64</v>
      </c>
      <c r="B18" s="23" t="s">
        <v>69</v>
      </c>
      <c r="C18" s="24" t="s">
        <v>42</v>
      </c>
      <c r="D18" s="25">
        <v>25.77</v>
      </c>
      <c r="E18" s="25">
        <v>24.59</v>
      </c>
      <c r="F18" s="26">
        <f t="shared" si="0"/>
        <v>24.59</v>
      </c>
      <c r="G18" s="28">
        <f>IF(OR(D18="",E18=""),"",IF(ISNUMBER(F18),RANK(F18,$F$4:$F$100,1),COUNT($F$4:$F$100)+COUNTIFS($B$4:B18,"&lt;&gt;",$F$4:F18,"NP")))</f>
        <v>11</v>
      </c>
    </row>
    <row r="19" spans="1:7" s="21" customFormat="1" ht="30.6" customHeight="1" x14ac:dyDescent="0.35">
      <c r="A19" s="22">
        <v>65</v>
      </c>
      <c r="B19" s="23" t="s">
        <v>70</v>
      </c>
      <c r="C19" s="24" t="s">
        <v>23</v>
      </c>
      <c r="D19" s="25">
        <v>37.06</v>
      </c>
      <c r="E19" s="25">
        <v>35.47</v>
      </c>
      <c r="F19" s="26">
        <f t="shared" si="0"/>
        <v>35.47</v>
      </c>
      <c r="G19" s="28">
        <f>IF(OR(D19="",E19=""),"",IF(ISNUMBER(F19),RANK(F19,$F$4:$F$100,1),COUNT($F$4:$F$100)+COUNTIFS($B$4:B19,"&lt;&gt;",$F$4:F19,"NP")))</f>
        <v>17</v>
      </c>
    </row>
    <row r="20" spans="1:7" s="21" customFormat="1" ht="30.6" customHeight="1" x14ac:dyDescent="0.35">
      <c r="A20" s="15">
        <v>66</v>
      </c>
      <c r="B20" s="23" t="s">
        <v>71</v>
      </c>
      <c r="C20" s="24" t="s">
        <v>19</v>
      </c>
      <c r="D20" s="25">
        <v>14.3</v>
      </c>
      <c r="E20" s="25">
        <v>15.37</v>
      </c>
      <c r="F20" s="26">
        <f t="shared" si="0"/>
        <v>14.3</v>
      </c>
      <c r="G20" s="28">
        <f>IF(OR(D20="",E20=""),"",IF(ISNUMBER(F20),RANK(F20,$F$4:$F$100,1),COUNT($F$4:$F$100)+COUNTIFS($B$4:B20,"&lt;&gt;",$F$4:F20,"NP")))</f>
        <v>1</v>
      </c>
    </row>
    <row r="21" spans="1:7" s="21" customFormat="1" ht="30.6" customHeight="1" x14ac:dyDescent="0.35">
      <c r="A21" s="22">
        <v>67</v>
      </c>
      <c r="B21" s="23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15">
        <v>68</v>
      </c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>
        <v>69</v>
      </c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2">
        <v>70</v>
      </c>
      <c r="B24" s="24"/>
      <c r="C24" s="24"/>
      <c r="D24" s="25"/>
      <c r="E24" s="25"/>
      <c r="F24" s="26" t="str">
        <f t="shared" si="0"/>
        <v/>
      </c>
      <c r="G24" s="27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15">
        <v>71</v>
      </c>
      <c r="B25" s="17"/>
      <c r="C25" s="17"/>
      <c r="D25" s="18"/>
      <c r="E25" s="18"/>
      <c r="F25" s="19" t="str">
        <f t="shared" si="0"/>
        <v/>
      </c>
      <c r="G25" s="20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22">
        <v>72</v>
      </c>
      <c r="B26" s="24"/>
      <c r="C26" s="24"/>
      <c r="D26" s="25"/>
      <c r="E26" s="25"/>
      <c r="F26" s="26" t="str">
        <f t="shared" si="0"/>
        <v/>
      </c>
      <c r="G26" s="27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22">
        <v>73</v>
      </c>
      <c r="B27" s="24"/>
      <c r="C27" s="24"/>
      <c r="D27" s="25"/>
      <c r="E27" s="25"/>
      <c r="F27" s="26" t="str">
        <f t="shared" si="0"/>
        <v/>
      </c>
      <c r="G27" s="27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29">
        <v>75</v>
      </c>
      <c r="B28" s="30"/>
      <c r="C28" s="30"/>
      <c r="D28" s="31"/>
      <c r="E28" s="31"/>
      <c r="F28" s="32" t="str">
        <f t="shared" si="0"/>
        <v/>
      </c>
      <c r="G28" s="33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34" t="str">
        <f>IF(B29&lt;&gt;"",COUNTA('7-8 ml_kluci'!B4:B100)+COUNTA('7-8 ml_holky'!B4:B100)+COUNTA('9-11 ml_kluci'!B4:B100)+COUNTIF(B$4:B29,"&lt;&gt;"),"")</f>
        <v/>
      </c>
      <c r="B29" s="35"/>
      <c r="C29" s="35"/>
      <c r="D29" s="36"/>
      <c r="E29" s="36"/>
      <c r="F29" s="37" t="str">
        <f t="shared" si="0"/>
        <v/>
      </c>
      <c r="G29" s="38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9" t="str">
        <f>IF(B30&lt;&gt;"",COUNTA('7-8 ml_kluci'!B4:B100)+COUNTA('7-8 ml_holky'!B4:B100)+COUNTA('9-11 ml_kluci'!B4:B100)+COUNTIF(B$4:B30,"&lt;&gt;"),"")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IF(B31&lt;&gt;"",COUNTA('7-8 ml_kluci'!B4:B100)+COUNTA('7-8 ml_holky'!B4:B100)+COUNTA('9-11 ml_kluci'!B4:B100)+COUNTIF(B$4:B31,"&lt;&gt;"),"")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IF(B32&lt;&gt;"",COUNTA('7-8 ml_kluci'!B4:B100)+COUNTA('7-8 ml_holky'!B4:B100)+COUNTA('9-11 ml_kluci'!B4:B100)+COUNTIF(B$4:B32,"&lt;&gt;"),"")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IF(B33&lt;&gt;"",COUNTA('7-8 ml_kluci'!B4:B100)+COUNTA('7-8 ml_holky'!B4:B100)+COUNTA('9-11 ml_kluci'!B4:B100)+COUNTIF(B$4:B33,"&lt;&gt;"),"")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IF(B34&lt;&gt;"",COUNTA('7-8 ml_kluci'!B4:B100)+COUNTA('7-8 ml_holky'!B4:B100)+COUNTA('9-11 ml_kluci'!B4:B100)+COUNTIF(B$4:B34,"&lt;&gt;"),"")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IF(B35&lt;&gt;"",COUNTA('7-8 ml_kluci'!B4:B100)+COUNTA('7-8 ml_holky'!B4:B100)+COUNTA('9-11 ml_kluci'!B4:B100)+COUNTIF(B$4:B35,"&lt;&gt;"),"")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IF(B36&lt;&gt;"",COUNTA('7-8 ml_kluci'!B4:B100)+COUNTA('7-8 ml_holky'!B4:B100)+COUNTA('9-11 ml_kluci'!B4:B100)+COUNTIF(B$4:B36,"&lt;&gt;"),"")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IF(B37&lt;&gt;"",COUNTA('7-8 ml_kluci'!B4:B100)+COUNTA('7-8 ml_holky'!B4:B100)+COUNTA('9-11 ml_kluci'!B4:B100)+COUNTIF(B$4:B37,"&lt;&gt;"),"")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IF(B38&lt;&gt;"",COUNTA('7-8 ml_kluci'!B4:B100)+COUNTA('7-8 ml_holky'!B4:B100)+COUNTA('9-11 ml_kluci'!B4:B100)+COUNTIF(B$4:B38,"&lt;&gt;"),"")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IF(B39&lt;&gt;"",COUNTA('7-8 ml_kluci'!B4:B100)+COUNTA('7-8 ml_holky'!B4:B100)+COUNTA('9-11 ml_kluci'!B4:B100)+COUNTIF(B$4:B39,"&lt;&gt;"),"")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s="21" customFormat="1" ht="30.6" customHeight="1" x14ac:dyDescent="0.35">
      <c r="A40" s="39" t="str">
        <f>IF(B40&lt;&gt;"",COUNTA('7-8 ml_kluci'!B4:B100)+COUNTA('7-8 ml_holky'!B4:B100)+COUNTA('9-11 ml_kluci'!B4:B100)+COUNTIF(B$4:B40,"&lt;&gt;"),"")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s="21" customFormat="1" ht="30.6" customHeight="1" x14ac:dyDescent="0.35">
      <c r="A41" s="39" t="str">
        <f>IF(B41&lt;&gt;"",COUNTA('7-8 ml_kluci'!B4:B100)+COUNTA('7-8 ml_holky'!B4:B100)+COUNTA('9-11 ml_kluci'!B4:B100)+COUNTIF(B$4:B41,"&lt;&gt;"),"")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s="21" customFormat="1" ht="30.6" customHeight="1" x14ac:dyDescent="0.35">
      <c r="A42" s="39" t="str">
        <f>IF(B42&lt;&gt;"",COUNTA('7-8 ml_kluci'!B4:B100)+COUNTA('7-8 ml_holky'!B4:B100)+COUNTA('9-11 ml_kluci'!B4:B100)+COUNTIF(B$4:B42,"&lt;&gt;"),"")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s="21" customFormat="1" ht="30.6" customHeight="1" x14ac:dyDescent="0.35">
      <c r="A43" s="39" t="str">
        <f>IF(B43&lt;&gt;"",COUNTA('7-8 ml_kluci'!B4:B100)+COUNTA('7-8 ml_holky'!B4:B100)+COUNTA('9-11 ml_kluci'!B4:B100)+COUNTIF(B$4:B43,"&lt;&gt;"),"")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s="21" customFormat="1" ht="30.6" customHeight="1" x14ac:dyDescent="0.35">
      <c r="A44" s="39" t="str">
        <f>IF(B44&lt;&gt;"",COUNTA('7-8 ml_kluci'!B4:B100)+COUNTA('7-8 ml_holky'!B4:B100)+COUNTA('9-11 ml_kluci'!B4:B100)+COUNTIF(B$4:B44,"&lt;&gt;"),"")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s="21" customFormat="1" ht="30.6" customHeight="1" x14ac:dyDescent="0.35">
      <c r="A45" s="39" t="str">
        <f>IF(B45&lt;&gt;"",COUNTA('7-8 ml_kluci'!B4:B100)+COUNTA('7-8 ml_holky'!B4:B100)+COUNTA('9-11 ml_kluci'!B4:B100)+COUNTIF(B$4:B45,"&lt;&gt;"),"")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s="21" customFormat="1" ht="30.6" customHeight="1" x14ac:dyDescent="0.35">
      <c r="A46" s="4" t="str">
        <f>IF(B46&lt;&gt;"",COUNTA('7-8 ml_kluci'!B4:B100)+COUNTA('7-8 ml_holky'!B4:B100)+COUNTA('9-11 ml_kluci'!B4:B100)+COUNTIF(B$4:B46,"&lt;&gt;"),"")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s="21" customFormat="1" ht="30.6" customHeight="1" x14ac:dyDescent="0.35">
      <c r="A47" s="4" t="str">
        <f>IF(B47&lt;&gt;"",COUNTA('7-8 ml_kluci'!B4:B100)+COUNTA('7-8 ml_holky'!B4:B100)+COUNTA('9-11 ml_kluci'!B4:B100)+COUNTIF(B$4:B47,"&lt;&gt;"),"")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s="21" customFormat="1" ht="30.6" customHeight="1" x14ac:dyDescent="0.35">
      <c r="A48" s="4" t="str">
        <f>IF(B48&lt;&gt;"",COUNTA('7-8 ml_kluci'!B4:B100)+COUNTA('7-8 ml_holky'!B4:B100)+COUNTA('9-11 ml_kluci'!B4:B100)+COUNTIF(B$4:B48,"&lt;&gt;"),"")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s="21" customFormat="1" ht="30.6" customHeight="1" x14ac:dyDescent="0.35">
      <c r="A49" s="4" t="str">
        <f>IF(B49&lt;&gt;"",COUNTA('7-8 ml_kluci'!B4:B100)+COUNTA('7-8 ml_holky'!B4:B100)+COUNTA('9-11 ml_kluci'!B4:B100)+COUNTIF(B$4:B49,"&lt;&gt;"),"")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s="21" customFormat="1" ht="30.6" customHeight="1" x14ac:dyDescent="0.35">
      <c r="A50" s="4" t="str">
        <f>IF(B50&lt;&gt;"",COUNTA('7-8 ml_kluci'!B4:B100)+COUNTA('7-8 ml_holky'!B4:B100)+COUNTA('9-11 ml_kluci'!B4:B100)+COUNTIF(B$4:B50,"&lt;&gt;"),"")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s="21" customFormat="1" ht="30.6" customHeight="1" x14ac:dyDescent="0.35">
      <c r="A51" s="4" t="str">
        <f>IF(B51&lt;&gt;"",COUNTA('7-8 ml_kluci'!B4:B100)+COUNTA('7-8 ml_holky'!B4:B100)+COUNTA('9-11 ml_kluci'!B4:B100)+COUNTIF(B$4:B51,"&lt;&gt;"),"")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s="21" customFormat="1" ht="30.6" customHeight="1" x14ac:dyDescent="0.35">
      <c r="A52" s="4" t="str">
        <f>IF(B52&lt;&gt;"",COUNTA('7-8 ml_kluci'!B4:B100)+COUNTA('7-8 ml_holky'!B4:B100)+COUNTA('9-11 ml_kluci'!B4:B100)+COUNTIF(B$4:B52,"&lt;&gt;"),"")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s="21" customFormat="1" ht="30.6" customHeight="1" x14ac:dyDescent="0.35">
      <c r="A53" s="4" t="str">
        <f>IF(B53&lt;&gt;"",COUNTA('7-8 ml_kluci'!B4:B100)+COUNTA('7-8 ml_holky'!B4:B100)+COUNTA('9-11 ml_kluci'!B4:B100)+COUNTIF(B$4:B53,"&lt;&gt;"),"")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s="21" customFormat="1" ht="30.6" customHeight="1" x14ac:dyDescent="0.35">
      <c r="A54" s="4" t="str">
        <f>IF(B54&lt;&gt;"",COUNTA('7-8 ml_kluci'!B4:B100)+COUNTA('7-8 ml_holky'!B4:B100)+COUNTA('9-11 ml_kluci'!B4:B100)+COUNTIF(B$4:B54,"&lt;&gt;"),"")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s="21" customFormat="1" ht="30.6" customHeight="1" x14ac:dyDescent="0.35">
      <c r="A55" s="4" t="str">
        <f>IF(B55&lt;&gt;"",COUNTA('7-8 ml_kluci'!B4:B100)+COUNTA('7-8 ml_holky'!B4:B100)+COUNTA('9-11 ml_kluci'!B4:B100)+COUNTIF(B$4:B55,"&lt;&gt;"),"")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s="21" customFormat="1" ht="30.6" customHeight="1" x14ac:dyDescent="0.35">
      <c r="A56" s="4" t="str">
        <f>IF(B56&lt;&gt;"",COUNTA('7-8 ml_kluci'!B4:B100)+COUNTA('7-8 ml_holky'!B4:B100)+COUNTA('9-11 ml_kluci'!B4:B100)+COUNTIF(B$4:B56,"&lt;&gt;"),"")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s="21" customFormat="1" ht="30.6" customHeight="1" x14ac:dyDescent="0.35">
      <c r="A57" s="4" t="str">
        <f>IF(B57&lt;&gt;"",COUNTA('7-8 ml_kluci'!B4:B100)+COUNTA('7-8 ml_holky'!B4:B100)+COUNTA('9-11 ml_kluci'!B4:B100)+COUNTIF(B$4:B57,"&lt;&gt;"),"")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s="21" customFormat="1" ht="30.6" customHeight="1" x14ac:dyDescent="0.35">
      <c r="A58" s="4" t="str">
        <f>IF(B58&lt;&gt;"",COUNTA('7-8 ml_kluci'!B4:B100)+COUNTA('7-8 ml_holky'!B4:B100)+COUNTA('9-11 ml_kluci'!B4:B100)+COUNTIF(B$4:B58,"&lt;&gt;"),"")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s="21" customFormat="1" ht="30.6" customHeight="1" x14ac:dyDescent="0.35">
      <c r="A59" s="4" t="str">
        <f>IF(B59&lt;&gt;"",COUNTA('7-8 ml_kluci'!B4:B100)+COUNTA('7-8 ml_holky'!B4:B100)+COUNTA('9-11 ml_kluci'!B4:B100)+COUNTIF(B$4:B59,"&lt;&gt;"),"")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s="21" customFormat="1" ht="30.6" customHeight="1" x14ac:dyDescent="0.35">
      <c r="A60" s="4" t="str">
        <f>IF(B60&lt;&gt;"",COUNTA('7-8 ml_kluci'!B4:B100)+COUNTA('7-8 ml_holky'!B4:B100)+COUNTA('9-11 ml_kluci'!B4:B100)+COUNTIF(B$4:B60,"&lt;&gt;"),"")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s="21" customFormat="1" ht="30.6" customHeight="1" x14ac:dyDescent="0.35">
      <c r="A61" s="4" t="str">
        <f>IF(B61&lt;&gt;"",COUNTA('7-8 ml_kluci'!B4:B100)+COUNTA('7-8 ml_holky'!B4:B100)+COUNTA('9-11 ml_kluci'!B4:B100)+COUNTIF(B$4:B61,"&lt;&gt;"),"")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s="21" customFormat="1" ht="30.6" customHeight="1" x14ac:dyDescent="0.35">
      <c r="A62" s="4" t="str">
        <f>IF(B62&lt;&gt;"",COUNTA('7-8 ml_kluci'!B4:B100)+COUNTA('7-8 ml_holky'!B4:B100)+COUNTA('9-11 ml_kluci'!B4:B100)+COUNTIF(B$4:B62,"&lt;&gt;"),"")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s="21" customFormat="1" ht="30.6" customHeight="1" x14ac:dyDescent="0.35">
      <c r="A63" s="4" t="str">
        <f>IF(B63&lt;&gt;"",COUNTA('7-8 ml_kluci'!B4:B100)+COUNTA('7-8 ml_holky'!B4:B100)+COUNTA('9-11 ml_kluci'!B4:B100)+COUNTIF(B$4:B63,"&lt;&gt;"),"")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s="21" customFormat="1" ht="30.6" customHeight="1" x14ac:dyDescent="0.35">
      <c r="A64" s="4" t="str">
        <f>IF(B64&lt;&gt;"",COUNTA('7-8 ml_kluci'!B4:B100)+COUNTA('7-8 ml_holky'!B4:B100)+COUNTA('9-11 ml_kluci'!B4:B100)+COUNTIF(B$4:B64,"&lt;&gt;"),"")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s="21" customFormat="1" ht="30.6" customHeight="1" x14ac:dyDescent="0.35">
      <c r="A65" s="4" t="str">
        <f>IF(B65&lt;&gt;"",COUNTA('7-8 ml_kluci'!B4:B100)+COUNTA('7-8 ml_holky'!B4:B100)+COUNTA('9-11 ml_kluci'!B4:B100)+COUNTIF(B$4:B65,"&lt;&gt;"),"")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s="21" customFormat="1" ht="30.6" customHeight="1" x14ac:dyDescent="0.35">
      <c r="A66" s="4" t="str">
        <f>IF(B66&lt;&gt;"",COUNTA('7-8 ml_kluci'!B4:B100)+COUNTA('7-8 ml_holky'!B4:B100)+COUNTA('9-11 ml_kluci'!B4:B100)+COUNTIF(B$4:B66,"&lt;&gt;"),"")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s="21" customFormat="1" ht="30.6" customHeight="1" x14ac:dyDescent="0.35">
      <c r="A67" s="4" t="str">
        <f>IF(B67&lt;&gt;"",COUNTA('7-8 ml_kluci'!B4:B100)+COUNTA('7-8 ml_holky'!B4:B100)+COUNTA('9-11 ml_kluci'!B4:B100)+COUNTIF(B$4:B67,"&lt;&gt;"),"")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s="21" customFormat="1" ht="30.6" customHeight="1" x14ac:dyDescent="0.35">
      <c r="A68" s="4" t="str">
        <f>IF(B68&lt;&gt;"",COUNTA('7-8 ml_kluci'!B4:B100)+COUNTA('7-8 ml_holky'!B4:B100)+COUNTA('9-11 ml_kluci'!B4:B100)+COUNTIF(B$4:B68,"&lt;&gt;"),"")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s="21" customFormat="1" ht="30.6" customHeight="1" x14ac:dyDescent="0.35">
      <c r="A69" s="4" t="str">
        <f>IF(B69&lt;&gt;"",COUNTA('7-8 ml_kluci'!B4:B100)+COUNTA('7-8 ml_holky'!B4:B100)+COUNTA('9-11 ml_kluci'!B4:B100)+COUNTIF(B$4:B69,"&lt;&gt;"),"")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s="21" customFormat="1" ht="30.6" customHeight="1" x14ac:dyDescent="0.35">
      <c r="A70" s="4" t="str">
        <f>IF(B70&lt;&gt;"",COUNTA('7-8 ml_kluci'!B4:B100)+COUNTA('7-8 ml_holky'!B4:B100)+COUNTA('9-11 ml_kluci'!B4:B100)+COUNTIF(B$4:B70,"&lt;&gt;"),"")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s="21" customFormat="1" ht="30.6" customHeight="1" x14ac:dyDescent="0.35">
      <c r="A71" s="4" t="str">
        <f>IF(B71&lt;&gt;"",COUNTA('7-8 ml_kluci'!B4:B100)+COUNTA('7-8 ml_holky'!B4:B100)+COUNTA('9-11 ml_kluci'!B4:B100)+COUNTIF(B$4:B71,"&lt;&gt;"),"")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s="21" customFormat="1" ht="30.6" customHeight="1" x14ac:dyDescent="0.35">
      <c r="A72" s="4" t="str">
        <f>IF(B72&lt;&gt;"",COUNTA('7-8 ml_kluci'!B4:B100)+COUNTA('7-8 ml_holky'!B4:B100)+COUNTA('9-11 ml_kluci'!B4:B100)+COUNTIF(B$4:B72,"&lt;&gt;"),"")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s="21" customFormat="1" ht="30.6" customHeight="1" x14ac:dyDescent="0.35">
      <c r="A73" s="4" t="str">
        <f>IF(B73&lt;&gt;"",COUNTA('7-8 ml_kluci'!B4:B100)+COUNTA('7-8 ml_holky'!B4:B100)+COUNTA('9-11 ml_kluci'!B4:B100)+COUNTIF(B$4:B73,"&lt;&gt;"),"")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s="21" customFormat="1" ht="30.6" customHeight="1" x14ac:dyDescent="0.35">
      <c r="A74" s="4" t="str">
        <f>IF(B74&lt;&gt;"",COUNTA('7-8 ml_kluci'!B4:B100)+COUNTA('7-8 ml_holky'!B4:B100)+COUNTA('9-11 ml_kluci'!B4:B100)+COUNTIF(B$4:B74,"&lt;&gt;"),"")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s="21" customFormat="1" ht="30.6" customHeight="1" x14ac:dyDescent="0.35">
      <c r="A75" s="4" t="str">
        <f>IF(B75&lt;&gt;"",COUNTA('7-8 ml_kluci'!B4:B100)+COUNTA('7-8 ml_holky'!B4:B100)+COUNTA('9-11 ml_kluci'!B4:B100)+COUNTIF(B$4:B75,"&lt;&gt;"),"")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s="21" customFormat="1" ht="30.6" customHeight="1" x14ac:dyDescent="0.35">
      <c r="A76" s="4" t="str">
        <f>IF(B76&lt;&gt;"",COUNTA('7-8 ml_kluci'!B4:B100)+COUNTA('7-8 ml_holky'!B4:B100)+COUNTA('9-11 ml_kluci'!B4:B100)+COUNTIF(B$4:B76,"&lt;&gt;"),"")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s="21" customFormat="1" ht="30.6" customHeight="1" x14ac:dyDescent="0.35">
      <c r="A77" s="4" t="str">
        <f>IF(B77&lt;&gt;"",COUNTA('7-8 ml_kluci'!B4:B100)+COUNTA('7-8 ml_holky'!B4:B100)+COUNTA('9-11 ml_kluci'!B4:B100)+COUNTIF(B$4:B77,"&lt;&gt;"),"")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s="21" customFormat="1" ht="30.6" customHeight="1" x14ac:dyDescent="0.35">
      <c r="A78" s="4" t="str">
        <f>IF(B78&lt;&gt;"",COUNTA('7-8 ml_kluci'!B4:B100)+COUNTA('7-8 ml_holky'!B4:B100)+COUNTA('9-11 ml_kluci'!B4:B100)+COUNTIF(B$4:B78,"&lt;&gt;"),"")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77" priority="2">
      <formula>AND(D4=F4,D4&lt;&gt;"",D4&lt;&gt;"NP",OR(D4&lt;&gt;E4,E4="",E4="NP"))</formula>
    </cfRule>
  </conditionalFormatting>
  <conditionalFormatting sqref="E4:E100">
    <cfRule type="expression" dxfId="76" priority="3">
      <formula>AND(E4=F4,E4&lt;&gt;"",E4&lt;&gt;"NP",OR(D4&lt;&gt;E4,D4="",D4="NP"))</formula>
    </cfRule>
  </conditionalFormatting>
  <conditionalFormatting sqref="F4:F100">
    <cfRule type="expression" dxfId="75" priority="4">
      <formula>F4="NP"</formula>
    </cfRule>
  </conditionalFormatting>
  <conditionalFormatting sqref="G4:G100">
    <cfRule type="cellIs" dxfId="74" priority="5" operator="equal">
      <formula>1</formula>
    </cfRule>
    <cfRule type="cellIs" dxfId="73" priority="6" operator="equal">
      <formula>2</formula>
    </cfRule>
    <cfRule type="cellIs" dxfId="72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0"/>
  <sheetViews>
    <sheetView topLeftCell="A3" zoomScaleNormal="100" workbookViewId="0">
      <selection activeCell="K10" sqref="K10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72</v>
      </c>
      <c r="B2" s="6"/>
      <c r="C2" s="6"/>
      <c r="D2" s="7" t="s">
        <v>73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76</v>
      </c>
      <c r="B4" s="16" t="s">
        <v>74</v>
      </c>
      <c r="C4" s="17" t="s">
        <v>32</v>
      </c>
      <c r="D4" s="18">
        <v>18.62</v>
      </c>
      <c r="E4" s="18">
        <v>16.28</v>
      </c>
      <c r="F4" s="19">
        <f t="shared" ref="F4:F35" si="0">IF(AND(OR(D4="NP",D4=""),OR(E4="NP",E4="")),IF(AND(D4="",E4=""),"",IF(OR(D4="NP",E4="NP"),"NP","")),IF(OR(D4="NP",D4=""),E4,IF(OR(E4="NP",E4=""),D4,MIN(D4,E4))))</f>
        <v>16.28</v>
      </c>
      <c r="G4" s="20">
        <f>IF(OR(D4="",E4=""),"",IF(ISNUMBER(F4),RANK(F4,$F$4:$F$100,1),COUNT($F$4:$F$100)+COUNTIFS($B$4:B4,"&lt;&gt;",$F$4:F4,"NP")))</f>
        <v>4</v>
      </c>
    </row>
    <row r="5" spans="1:7" s="21" customFormat="1" ht="30.6" customHeight="1" x14ac:dyDescent="0.35">
      <c r="A5" s="22">
        <v>77</v>
      </c>
      <c r="B5" s="23" t="s">
        <v>75</v>
      </c>
      <c r="C5" s="24" t="s">
        <v>76</v>
      </c>
      <c r="D5" s="25">
        <v>17.98</v>
      </c>
      <c r="E5" s="25">
        <v>18.86</v>
      </c>
      <c r="F5" s="26">
        <f t="shared" si="0"/>
        <v>17.98</v>
      </c>
      <c r="G5" s="27">
        <f>IF(OR(D5="",E5=""),"",IF(ISNUMBER(F5),RANK(F5,$F$4:$F$100,1),COUNT($F$4:$F$100)+COUNTIFS($B$4:B5,"&lt;&gt;",$F$4:F5,"NP")))</f>
        <v>7</v>
      </c>
    </row>
    <row r="6" spans="1:7" s="21" customFormat="1" ht="30.6" customHeight="1" x14ac:dyDescent="0.35">
      <c r="A6" s="15">
        <v>78</v>
      </c>
      <c r="B6" s="23" t="s">
        <v>77</v>
      </c>
      <c r="C6" s="24" t="s">
        <v>61</v>
      </c>
      <c r="D6" s="25">
        <v>17.96</v>
      </c>
      <c r="E6" s="25">
        <v>20.72</v>
      </c>
      <c r="F6" s="26">
        <f t="shared" si="0"/>
        <v>17.96</v>
      </c>
      <c r="G6" s="27">
        <f>IF(OR(D6="",E6=""),"",IF(ISNUMBER(F6),RANK(F6,$F$4:$F$100,1),COUNT($F$4:$F$100)+COUNTIFS($B$4:B6,"&lt;&gt;",$F$4:F6,"NP")))</f>
        <v>6</v>
      </c>
    </row>
    <row r="7" spans="1:7" s="21" customFormat="1" ht="30.6" customHeight="1" x14ac:dyDescent="0.35">
      <c r="A7" s="22">
        <v>79</v>
      </c>
      <c r="B7" s="23" t="s">
        <v>78</v>
      </c>
      <c r="C7" s="24" t="s">
        <v>19</v>
      </c>
      <c r="D7" s="25" t="s">
        <v>12</v>
      </c>
      <c r="E7" s="25">
        <v>16</v>
      </c>
      <c r="F7" s="26">
        <f t="shared" si="0"/>
        <v>16</v>
      </c>
      <c r="G7" s="27">
        <f>IF(OR(D7="",E7=""),"",IF(ISNUMBER(F7),RANK(F7,$F$4:$F$100,1),COUNT($F$4:$F$100)+COUNTIFS($B$4:B7,"&lt;&gt;",$F$4:F7,"NP")))</f>
        <v>3</v>
      </c>
    </row>
    <row r="8" spans="1:7" s="21" customFormat="1" ht="30.6" customHeight="1" x14ac:dyDescent="0.35">
      <c r="A8" s="15">
        <v>80</v>
      </c>
      <c r="B8" s="23" t="s">
        <v>79</v>
      </c>
      <c r="C8" s="24" t="s">
        <v>32</v>
      </c>
      <c r="D8" s="25">
        <v>16.23</v>
      </c>
      <c r="E8" s="25">
        <v>14.35</v>
      </c>
      <c r="F8" s="26">
        <f t="shared" si="0"/>
        <v>14.35</v>
      </c>
      <c r="G8" s="27">
        <f>IF(OR(D8="",E8=""),"",IF(ISNUMBER(F8),RANK(F8,$F$4:$F$100,1),COUNT($F$4:$F$100)+COUNTIFS($B$4:B8,"&lt;&gt;",$F$4:F8,"NP")))</f>
        <v>2</v>
      </c>
    </row>
    <row r="9" spans="1:7" s="21" customFormat="1" ht="30.6" customHeight="1" x14ac:dyDescent="0.35">
      <c r="A9" s="22">
        <v>81</v>
      </c>
      <c r="B9" s="23" t="s">
        <v>80</v>
      </c>
      <c r="C9" s="24" t="s">
        <v>81</v>
      </c>
      <c r="D9" s="25">
        <v>17.04</v>
      </c>
      <c r="E9" s="25">
        <v>17.010000000000002</v>
      </c>
      <c r="F9" s="26">
        <f t="shared" si="0"/>
        <v>17.010000000000002</v>
      </c>
      <c r="G9" s="27">
        <f>IF(OR(D9="",E9=""),"",IF(ISNUMBER(F9),RANK(F9,$F$4:$F$100,1),COUNT($F$4:$F$100)+COUNTIFS($B$4:B9,"&lt;&gt;",$F$4:F9,"NP")))</f>
        <v>5</v>
      </c>
    </row>
    <row r="10" spans="1:7" s="21" customFormat="1" ht="30.6" customHeight="1" x14ac:dyDescent="0.35">
      <c r="A10" s="15">
        <v>82</v>
      </c>
      <c r="B10" s="23" t="s">
        <v>82</v>
      </c>
      <c r="C10" s="24" t="s">
        <v>76</v>
      </c>
      <c r="D10" s="25">
        <v>21.15</v>
      </c>
      <c r="E10" s="25">
        <v>21.81</v>
      </c>
      <c r="F10" s="26">
        <f t="shared" si="0"/>
        <v>21.15</v>
      </c>
      <c r="G10" s="27">
        <f>IF(OR(D10="",E10=""),"",IF(ISNUMBER(F10),RANK(F10,$F$4:$F$100,1),COUNT($F$4:$F$100)+COUNTIFS($B$4:B10,"&lt;&gt;",$F$4:F10,"NP")))</f>
        <v>11</v>
      </c>
    </row>
    <row r="11" spans="1:7" s="21" customFormat="1" ht="30.6" customHeight="1" x14ac:dyDescent="0.35">
      <c r="A11" s="22">
        <v>83</v>
      </c>
      <c r="B11" s="23" t="s">
        <v>83</v>
      </c>
      <c r="C11" s="24" t="s">
        <v>42</v>
      </c>
      <c r="D11" s="25" t="s">
        <v>12</v>
      </c>
      <c r="E11" s="25">
        <v>19.55</v>
      </c>
      <c r="F11" s="26">
        <f t="shared" si="0"/>
        <v>19.55</v>
      </c>
      <c r="G11" s="27">
        <f>IF(OR(D11="",E11=""),"",IF(ISNUMBER(F11),RANK(F11,$F$4:$F$100,1),COUNT($F$4:$F$100)+COUNTIFS($B$4:B11,"&lt;&gt;",$F$4:F11,"NP")))</f>
        <v>9</v>
      </c>
    </row>
    <row r="12" spans="1:7" s="21" customFormat="1" ht="30.6" customHeight="1" x14ac:dyDescent="0.35">
      <c r="A12" s="15">
        <v>84</v>
      </c>
      <c r="B12" s="23" t="s">
        <v>84</v>
      </c>
      <c r="C12" s="24" t="s">
        <v>32</v>
      </c>
      <c r="D12" s="25">
        <v>19.489999999999998</v>
      </c>
      <c r="E12" s="25">
        <v>19.88</v>
      </c>
      <c r="F12" s="26">
        <f t="shared" si="0"/>
        <v>19.489999999999998</v>
      </c>
      <c r="G12" s="27">
        <f>IF(OR(D12="",E12=""),"",IF(ISNUMBER(F12),RANK(F12,$F$4:$F$100,1),COUNT($F$4:$F$100)+COUNTIFS($B$4:B12,"&lt;&gt;",$F$4:F12,"NP")))</f>
        <v>8</v>
      </c>
    </row>
    <row r="13" spans="1:7" s="21" customFormat="1" ht="30.6" customHeight="1" x14ac:dyDescent="0.35">
      <c r="A13" s="22">
        <v>85</v>
      </c>
      <c r="B13" s="23" t="s">
        <v>85</v>
      </c>
      <c r="C13" s="24" t="s">
        <v>14</v>
      </c>
      <c r="D13" s="25">
        <v>14.46</v>
      </c>
      <c r="E13" s="25">
        <v>14.04</v>
      </c>
      <c r="F13" s="26">
        <f t="shared" si="0"/>
        <v>14.04</v>
      </c>
      <c r="G13" s="27">
        <f>IF(OR(D13="",E13=""),"",IF(ISNUMBER(F13),RANK(F13,$F$4:$F$100,1),COUNT($F$4:$F$100)+COUNTIFS($B$4:B13,"&lt;&gt;",$F$4:F13,"NP")))</f>
        <v>1</v>
      </c>
    </row>
    <row r="14" spans="1:7" s="21" customFormat="1" ht="30.6" customHeight="1" x14ac:dyDescent="0.35">
      <c r="A14" s="15">
        <v>86</v>
      </c>
      <c r="B14" s="23" t="s">
        <v>86</v>
      </c>
      <c r="C14" s="24" t="s">
        <v>59</v>
      </c>
      <c r="D14" s="25">
        <v>21</v>
      </c>
      <c r="E14" s="25" t="s">
        <v>12</v>
      </c>
      <c r="F14" s="26">
        <f t="shared" si="0"/>
        <v>21</v>
      </c>
      <c r="G14" s="27">
        <f>IF(OR(D14="",E14=""),"",IF(ISNUMBER(F14),RANK(F14,$F$4:$F$100,1),COUNT($F$4:$F$100)+COUNTIFS($B$4:B14,"&lt;&gt;",$F$4:F14,"NP")))</f>
        <v>10</v>
      </c>
    </row>
    <row r="15" spans="1:7" s="21" customFormat="1" ht="30.6" customHeight="1" x14ac:dyDescent="0.35">
      <c r="A15" s="22">
        <v>87</v>
      </c>
      <c r="B15" s="23" t="s">
        <v>87</v>
      </c>
      <c r="C15" s="24" t="s">
        <v>46</v>
      </c>
      <c r="D15" s="25">
        <v>42.59</v>
      </c>
      <c r="E15" s="25">
        <v>28.06</v>
      </c>
      <c r="F15" s="26">
        <f t="shared" si="0"/>
        <v>28.06</v>
      </c>
      <c r="G15" s="27">
        <f>IF(OR(D15="",E15=""),"",IF(ISNUMBER(F15),RANK(F15,$F$4:$F$100,1),COUNT($F$4:$F$100)+COUNTIFS($B$4:B15,"&lt;&gt;",$F$4:F15,"NP")))</f>
        <v>12</v>
      </c>
    </row>
    <row r="16" spans="1:7" s="21" customFormat="1" ht="30.6" customHeight="1" x14ac:dyDescent="0.35">
      <c r="A16" s="15">
        <v>88</v>
      </c>
      <c r="B16" s="23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>
        <v>89</v>
      </c>
      <c r="B17" s="23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15">
        <v>90</v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>
        <v>91</v>
      </c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15">
        <v>92</v>
      </c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>
        <v>93</v>
      </c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15">
        <v>94</v>
      </c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>
        <v>95</v>
      </c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9">
        <v>96</v>
      </c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34" t="str">
        <f>IF(B25&lt;&gt;"",COUNTA('7-8 ml_kluci'!B4:B100)+COUNTA('7-8 ml_holky'!B4:B100)+COUNTA('9-11 ml_kluci'!B4:B100)+COUNTA('9-11 ml_holky'!B4:B100)+COUNTIF(B$4:B25,"&lt;&gt;"),"")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39" t="str">
        <f>IF(B26&lt;&gt;"",COUNTA('7-8 ml_kluci'!B4:B100)+COUNTA('7-8 ml_holky'!B4:B100)+COUNTA('9-11 ml_kluci'!B4:B100)+COUNTA('9-11 ml_holky'!B4:B100)+COUNTIF(B$4:B26,"&lt;&gt;"),"")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39" t="str">
        <f>IF(B27&lt;&gt;"",COUNTA('7-8 ml_kluci'!B4:B100)+COUNTA('7-8 ml_holky'!B4:B100)+COUNTA('9-11 ml_kluci'!B4:B100)+COUNTA('9-11 ml_holky'!B4:B100)+COUNTIF(B$4:B27,"&lt;&gt;"),"")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39" t="str">
        <f>IF(B28&lt;&gt;"",COUNTA('7-8 ml_kluci'!B4:B100)+COUNTA('7-8 ml_holky'!B4:B100)+COUNTA('9-11 ml_kluci'!B4:B100)+COUNTA('9-11 ml_holky'!B4:B100)+COUNTIF(B$4:B28,"&lt;&gt;"),"")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39" t="str">
        <f>IF(B29&lt;&gt;"",COUNTA('7-8 ml_kluci'!B4:B100)+COUNTA('7-8 ml_holky'!B4:B100)+COUNTA('9-11 ml_kluci'!B4:B100)+COUNTA('9-11 ml_holky'!B4:B100)+COUNTIF(B$4:B29,"&lt;&gt;"),"")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9" t="str">
        <f>IF(B30&lt;&gt;"",COUNTA('7-8 ml_kluci'!B4:B100)+COUNTA('7-8 ml_holky'!B4:B100)+COUNTA('9-11 ml_kluci'!B4:B100)+COUNTA('9-11 ml_holky'!B4:B100)+COUNTIF(B$4:B30,"&lt;&gt;"),"")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IF(B31&lt;&gt;"",COUNTA('7-8 ml_kluci'!B4:B100)+COUNTA('7-8 ml_holky'!B4:B100)+COUNTA('9-11 ml_kluci'!B4:B100)+COUNTA('9-11 ml_holky'!B4:B100)+COUNTIF(B$4:B31,"&lt;&gt;"),"")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IF(B32&lt;&gt;"",COUNTA('7-8 ml_kluci'!B4:B100)+COUNTA('7-8 ml_holky'!B4:B100)+COUNTA('9-11 ml_kluci'!B4:B100)+COUNTA('9-11 ml_holky'!B4:B100)+COUNTIF(B$4:B32,"&lt;&gt;"),"")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IF(B33&lt;&gt;"",COUNTA('7-8 ml_kluci'!B4:B100)+COUNTA('7-8 ml_holky'!B4:B100)+COUNTA('9-11 ml_kluci'!B4:B100)+COUNTA('9-11 ml_holky'!B4:B100)+COUNTIF(B$4:B33,"&lt;&gt;"),"")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IF(B34&lt;&gt;"",COUNTA('7-8 ml_kluci'!B4:B100)+COUNTA('7-8 ml_holky'!B4:B100)+COUNTA('9-11 ml_kluci'!B4:B100)+COUNTA('9-11 ml_holky'!B4:B100)+COUNTIF(B$4:B34,"&lt;&gt;"),"")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IF(B35&lt;&gt;"",COUNTA('7-8 ml_kluci'!B4:B100)+COUNTA('7-8 ml_holky'!B4:B100)+COUNTA('9-11 ml_kluci'!B4:B100)+COUNTA('9-11 ml_holky'!B4:B100)+COUNTIF(B$4:B35,"&lt;&gt;"),"")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IF(B36&lt;&gt;"",COUNTA('7-8 ml_kluci'!B4:B100)+COUNTA('7-8 ml_holky'!B4:B100)+COUNTA('9-11 ml_kluci'!B4:B100)+COUNTA('9-11 ml_holky'!B4:B100)+COUNTIF(B$4:B36,"&lt;&gt;"),"")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IF(B37&lt;&gt;"",COUNTA('7-8 ml_kluci'!B4:B100)+COUNTA('7-8 ml_holky'!B4:B100)+COUNTA('9-11 ml_kluci'!B4:B100)+COUNTA('9-11 ml_holky'!B4:B100)+COUNTIF(B$4:B37,"&lt;&gt;"),"")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IF(B38&lt;&gt;"",COUNTA('7-8 ml_kluci'!B4:B100)+COUNTA('7-8 ml_holky'!B4:B100)+COUNTA('9-11 ml_kluci'!B4:B100)+COUNTA('9-11 ml_holky'!B4:B100)+COUNTIF(B$4:B38,"&lt;&gt;"),"")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IF(B39&lt;&gt;"",COUNTA('7-8 ml_kluci'!B4:B100)+COUNTA('7-8 ml_holky'!B4:B100)+COUNTA('9-11 ml_kluci'!B4:B100)+COUNTA('9-11 ml_holky'!B4:B100)+COUNTIF(B$4:B39,"&lt;&gt;"),"")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s="21" customFormat="1" ht="30.6" customHeight="1" x14ac:dyDescent="0.35">
      <c r="A40" s="39" t="str">
        <f>IF(B40&lt;&gt;"",COUNTA('7-8 ml_kluci'!B4:B100)+COUNTA('7-8 ml_holky'!B4:B100)+COUNTA('9-11 ml_kluci'!B4:B100)+COUNTA('9-11 ml_holky'!B4:B100)+COUNTIF(B$4:B40,"&lt;&gt;"),"")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s="21" customFormat="1" ht="30.6" customHeight="1" x14ac:dyDescent="0.35">
      <c r="A41" s="39" t="str">
        <f>IF(B41&lt;&gt;"",COUNTA('7-8 ml_kluci'!B4:B100)+COUNTA('7-8 ml_holky'!B4:B100)+COUNTA('9-11 ml_kluci'!B4:B100)+COUNTA('9-11 ml_holky'!B4:B100)+COUNTIF(B$4:B41,"&lt;&gt;"),"")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s="21" customFormat="1" ht="30.6" customHeight="1" x14ac:dyDescent="0.35">
      <c r="A42" s="39" t="str">
        <f>IF(B42&lt;&gt;"",COUNTA('7-8 ml_kluci'!B4:B100)+COUNTA('7-8 ml_holky'!B4:B100)+COUNTA('9-11 ml_kluci'!B4:B100)+COUNTA('9-11 ml_holky'!B4:B100)+COUNTIF(B$4:B42,"&lt;&gt;"),"")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s="21" customFormat="1" ht="30.6" customHeight="1" x14ac:dyDescent="0.35">
      <c r="A43" s="39" t="str">
        <f>IF(B43&lt;&gt;"",COUNTA('7-8 ml_kluci'!B4:B100)+COUNTA('7-8 ml_holky'!B4:B100)+COUNTA('9-11 ml_kluci'!B4:B100)+COUNTA('9-11 ml_holky'!B4:B100)+COUNTIF(B$4:B43,"&lt;&gt;"),"")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s="21" customFormat="1" ht="30.6" customHeight="1" x14ac:dyDescent="0.35">
      <c r="A44" s="39" t="str">
        <f>IF(B44&lt;&gt;"",COUNTA('7-8 ml_kluci'!B4:B100)+COUNTA('7-8 ml_holky'!B4:B100)+COUNTA('9-11 ml_kluci'!B4:B100)+COUNTA('9-11 ml_holky'!B4:B100)+COUNTIF(B$4:B44,"&lt;&gt;"),"")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s="21" customFormat="1" ht="30.6" customHeight="1" x14ac:dyDescent="0.35">
      <c r="A45" s="39" t="str">
        <f>IF(B45&lt;&gt;"",COUNTA('7-8 ml_kluci'!B4:B100)+COUNTA('7-8 ml_holky'!B4:B100)+COUNTA('9-11 ml_kluci'!B4:B100)+COUNTA('9-11 ml_holky'!B4:B100)+COUNTIF(B$4:B45,"&lt;&gt;"),"")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s="21" customFormat="1" ht="30.6" customHeight="1" x14ac:dyDescent="0.35">
      <c r="A46" s="4" t="str">
        <f>IF(B46&lt;&gt;"",COUNTA('7-8 ml_kluci'!B4:B100)+COUNTA('7-8 ml_holky'!B4:B100)+COUNTA('9-11 ml_kluci'!B4:B100)+COUNTA('9-11 ml_holky'!B4:B100)+COUNTIF(B$4:B46,"&lt;&gt;"),"")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s="21" customFormat="1" ht="30.6" customHeight="1" x14ac:dyDescent="0.35">
      <c r="A47" s="4" t="str">
        <f>IF(B47&lt;&gt;"",COUNTA('7-8 ml_kluci'!B4:B100)+COUNTA('7-8 ml_holky'!B4:B100)+COUNTA('9-11 ml_kluci'!B4:B100)+COUNTA('9-11 ml_holky'!B4:B100)+COUNTIF(B$4:B47,"&lt;&gt;"),"")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s="21" customFormat="1" ht="30.6" customHeight="1" x14ac:dyDescent="0.35">
      <c r="A48" s="4" t="str">
        <f>IF(B48&lt;&gt;"",COUNTA('7-8 ml_kluci'!B4:B100)+COUNTA('7-8 ml_holky'!B4:B100)+COUNTA('9-11 ml_kluci'!B4:B100)+COUNTA('9-11 ml_holky'!B4:B100)+COUNTIF(B$4:B48,"&lt;&gt;"),"")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s="21" customFormat="1" ht="30.6" customHeight="1" x14ac:dyDescent="0.35">
      <c r="A49" s="4" t="str">
        <f>IF(B49&lt;&gt;"",COUNTA('7-8 ml_kluci'!B4:B100)+COUNTA('7-8 ml_holky'!B4:B100)+COUNTA('9-11 ml_kluci'!B4:B100)+COUNTA('9-11 ml_holky'!B4:B100)+COUNTIF(B$4:B49,"&lt;&gt;"),"")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s="21" customFormat="1" ht="30.6" customHeight="1" x14ac:dyDescent="0.35">
      <c r="A50" s="4" t="str">
        <f>IF(B50&lt;&gt;"",COUNTA('7-8 ml_kluci'!B4:B100)+COUNTA('7-8 ml_holky'!B4:B100)+COUNTA('9-11 ml_kluci'!B4:B100)+COUNTA('9-11 ml_holky'!B4:B100)+COUNTIF(B$4:B50,"&lt;&gt;"),"")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s="21" customFormat="1" ht="30.6" customHeight="1" x14ac:dyDescent="0.35">
      <c r="A51" s="4" t="str">
        <f>IF(B51&lt;&gt;"",COUNTA('7-8 ml_kluci'!B4:B100)+COUNTA('7-8 ml_holky'!B4:B100)+COUNTA('9-11 ml_kluci'!B4:B100)+COUNTA('9-11 ml_holky'!B4:B100)+COUNTIF(B$4:B51,"&lt;&gt;"),"")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s="21" customFormat="1" ht="30.6" customHeight="1" x14ac:dyDescent="0.35">
      <c r="A52" s="4" t="str">
        <f>IF(B52&lt;&gt;"",COUNTA('7-8 ml_kluci'!B4:B100)+COUNTA('7-8 ml_holky'!B4:B100)+COUNTA('9-11 ml_kluci'!B4:B100)+COUNTA('9-11 ml_holky'!B4:B100)+COUNTIF(B$4:B52,"&lt;&gt;"),"")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71" priority="2">
      <formula>AND(D4=F4,D4&lt;&gt;"",D4&lt;&gt;"NP",OR(D4&lt;&gt;E4,E4="",E4="NP"))</formula>
    </cfRule>
  </conditionalFormatting>
  <conditionalFormatting sqref="E4:E100">
    <cfRule type="expression" dxfId="70" priority="3">
      <formula>AND(E4=F4,E4&lt;&gt;"",E4&lt;&gt;"NP",OR(D4&lt;&gt;E4,D4="",D4="NP"))</formula>
    </cfRule>
  </conditionalFormatting>
  <conditionalFormatting sqref="F4:F100">
    <cfRule type="expression" dxfId="69" priority="4">
      <formula>F4="NP"</formula>
    </cfRule>
  </conditionalFormatting>
  <conditionalFormatting sqref="G4:G100">
    <cfRule type="cellIs" dxfId="68" priority="5" operator="equal">
      <formula>1</formula>
    </cfRule>
    <cfRule type="cellIs" dxfId="67" priority="6" operator="equal">
      <formula>2</formula>
    </cfRule>
    <cfRule type="cellIs" dxfId="66" priority="7" operator="equal">
      <formula>3</formula>
    </cfRule>
  </conditionalFormatting>
  <pageMargins left="0.70833333333333304" right="0.70833333333333304" top="0.78749999999999998" bottom="0.59027777777777801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0"/>
  <sheetViews>
    <sheetView zoomScaleNormal="100" workbookViewId="0">
      <selection activeCell="I12" sqref="I12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88</v>
      </c>
      <c r="B2" s="6"/>
      <c r="C2" s="6"/>
      <c r="D2" s="7" t="s">
        <v>73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97</v>
      </c>
      <c r="B4" s="16" t="s">
        <v>89</v>
      </c>
      <c r="C4" s="17" t="s">
        <v>32</v>
      </c>
      <c r="D4" s="18">
        <v>12.59</v>
      </c>
      <c r="E4" s="18">
        <v>15.14</v>
      </c>
      <c r="F4" s="19">
        <f t="shared" ref="F4:F35" si="0">IF(AND(OR(D4="NP",D4=""),OR(E4="NP",E4="")),IF(AND(D4="",E4=""),"",IF(OR(D4="NP",E4="NP"),"NP","")),IF(OR(D4="NP",D4=""),E4,IF(OR(E4="NP",E4=""),D4,MIN(D4,E4))))</f>
        <v>12.59</v>
      </c>
      <c r="G4" s="20">
        <f>IF(OR(D4="",E4=""),"",IF(ISNUMBER(F4),RANK(F4,$F$4:$F$100,1),COUNT($F$4:$F$100)+COUNTIFS($B$4:B4,"&lt;&gt;",$F$4:F4,"NP")))</f>
        <v>1</v>
      </c>
    </row>
    <row r="5" spans="1:7" s="21" customFormat="1" ht="30.6" customHeight="1" x14ac:dyDescent="0.35">
      <c r="A5" s="22">
        <v>98</v>
      </c>
      <c r="B5" s="23" t="s">
        <v>90</v>
      </c>
      <c r="C5" s="24" t="s">
        <v>19</v>
      </c>
      <c r="D5" s="25">
        <v>17.829999999999998</v>
      </c>
      <c r="E5" s="25">
        <v>17.93</v>
      </c>
      <c r="F5" s="26">
        <f t="shared" si="0"/>
        <v>17.829999999999998</v>
      </c>
      <c r="G5" s="27">
        <f>IF(OR(D5="",E5=""),"",IF(ISNUMBER(F5),RANK(F5,$F$4:$F$100,1),COUNT($F$4:$F$100)+COUNTIFS($B$4:B5,"&lt;&gt;",$F$4:F5,"NP")))</f>
        <v>13</v>
      </c>
    </row>
    <row r="6" spans="1:7" s="21" customFormat="1" ht="30.6" customHeight="1" x14ac:dyDescent="0.35">
      <c r="A6" s="15">
        <v>99</v>
      </c>
      <c r="B6" s="23" t="s">
        <v>91</v>
      </c>
      <c r="C6" s="24" t="s">
        <v>11</v>
      </c>
      <c r="D6" s="25">
        <v>15.88</v>
      </c>
      <c r="E6" s="25">
        <v>15.38</v>
      </c>
      <c r="F6" s="26">
        <f t="shared" si="0"/>
        <v>15.38</v>
      </c>
      <c r="G6" s="27">
        <f>IF(OR(D6="",E6=""),"",IF(ISNUMBER(F6),RANK(F6,$F$4:$F$100,1),COUNT($F$4:$F$100)+COUNTIFS($B$4:B6,"&lt;&gt;",$F$4:F6,"NP")))</f>
        <v>4</v>
      </c>
    </row>
    <row r="7" spans="1:7" s="21" customFormat="1" ht="30.6" customHeight="1" x14ac:dyDescent="0.35">
      <c r="A7" s="22">
        <v>100</v>
      </c>
      <c r="B7" s="23" t="s">
        <v>92</v>
      </c>
      <c r="C7" s="24" t="s">
        <v>27</v>
      </c>
      <c r="D7" s="25">
        <v>19.87</v>
      </c>
      <c r="E7" s="25">
        <v>18.05</v>
      </c>
      <c r="F7" s="26">
        <f t="shared" si="0"/>
        <v>18.05</v>
      </c>
      <c r="G7" s="27">
        <f>IF(OR(D7="",E7=""),"",IF(ISNUMBER(F7),RANK(F7,$F$4:$F$100,1),COUNT($F$4:$F$100)+COUNTIFS($B$4:B7,"&lt;&gt;",$F$4:F7,"NP")))</f>
        <v>14</v>
      </c>
    </row>
    <row r="8" spans="1:7" s="21" customFormat="1" ht="30.6" customHeight="1" x14ac:dyDescent="0.35">
      <c r="A8" s="15">
        <v>101</v>
      </c>
      <c r="B8" s="23" t="s">
        <v>93</v>
      </c>
      <c r="C8" s="24" t="s">
        <v>19</v>
      </c>
      <c r="D8" s="25">
        <v>17.850000000000001</v>
      </c>
      <c r="E8" s="25">
        <v>17.45</v>
      </c>
      <c r="F8" s="26">
        <f t="shared" si="0"/>
        <v>17.45</v>
      </c>
      <c r="G8" s="27">
        <f>IF(OR(D8="",E8=""),"",IF(ISNUMBER(F8),RANK(F8,$F$4:$F$100,1),COUNT($F$4:$F$100)+COUNTIFS($B$4:B8,"&lt;&gt;",$F$4:F8,"NP")))</f>
        <v>12</v>
      </c>
    </row>
    <row r="9" spans="1:7" s="21" customFormat="1" ht="30.6" customHeight="1" x14ac:dyDescent="0.35">
      <c r="A9" s="22">
        <v>102</v>
      </c>
      <c r="B9" s="23" t="s">
        <v>94</v>
      </c>
      <c r="C9" s="24" t="s">
        <v>42</v>
      </c>
      <c r="D9" s="25">
        <v>14.62</v>
      </c>
      <c r="E9" s="25">
        <v>16.350000000000001</v>
      </c>
      <c r="F9" s="26">
        <f t="shared" si="0"/>
        <v>14.62</v>
      </c>
      <c r="G9" s="27">
        <f>IF(OR(D9="",E9=""),"",IF(ISNUMBER(F9),RANK(F9,$F$4:$F$100,1),COUNT($F$4:$F$100)+COUNTIFS($B$4:B9,"&lt;&gt;",$F$4:F9,"NP")))</f>
        <v>3</v>
      </c>
    </row>
    <row r="10" spans="1:7" s="21" customFormat="1" ht="30.6" customHeight="1" x14ac:dyDescent="0.35">
      <c r="A10" s="15">
        <v>103</v>
      </c>
      <c r="B10" s="23" t="s">
        <v>95</v>
      </c>
      <c r="C10" s="24" t="s">
        <v>96</v>
      </c>
      <c r="D10" s="25">
        <v>16.54</v>
      </c>
      <c r="E10" s="25">
        <v>16.09</v>
      </c>
      <c r="F10" s="26">
        <f t="shared" si="0"/>
        <v>16.09</v>
      </c>
      <c r="G10" s="27">
        <f>IF(OR(D10="",E10=""),"",IF(ISNUMBER(F10),RANK(F10,$F$4:$F$100,1),COUNT($F$4:$F$100)+COUNTIFS($B$4:B10,"&lt;&gt;",$F$4:F10,"NP")))</f>
        <v>9</v>
      </c>
    </row>
    <row r="11" spans="1:7" s="21" customFormat="1" ht="30.6" customHeight="1" x14ac:dyDescent="0.35">
      <c r="A11" s="22">
        <v>104</v>
      </c>
      <c r="B11" s="23" t="s">
        <v>97</v>
      </c>
      <c r="C11" s="24" t="s">
        <v>27</v>
      </c>
      <c r="D11" s="25">
        <v>17.95</v>
      </c>
      <c r="E11" s="25">
        <v>15.51</v>
      </c>
      <c r="F11" s="26">
        <f t="shared" si="0"/>
        <v>15.51</v>
      </c>
      <c r="G11" s="27">
        <f>IF(OR(D11="",E11=""),"",IF(ISNUMBER(F11),RANK(F11,$F$4:$F$100,1),COUNT($F$4:$F$100)+COUNTIFS($B$4:B11,"&lt;&gt;",$F$4:F11,"NP")))</f>
        <v>7</v>
      </c>
    </row>
    <row r="12" spans="1:7" s="21" customFormat="1" ht="30.6" customHeight="1" x14ac:dyDescent="0.35">
      <c r="A12" s="15">
        <v>105</v>
      </c>
      <c r="B12" s="23" t="s">
        <v>98</v>
      </c>
      <c r="C12" s="24" t="s">
        <v>61</v>
      </c>
      <c r="D12" s="25">
        <v>15.42</v>
      </c>
      <c r="E12" s="25">
        <v>15.82</v>
      </c>
      <c r="F12" s="26">
        <f t="shared" si="0"/>
        <v>15.42</v>
      </c>
      <c r="G12" s="27">
        <f>IF(OR(D12="",E12=""),"",IF(ISNUMBER(F12),RANK(F12,$F$4:$F$100,1),COUNT($F$4:$F$100)+COUNTIFS($B$4:B12,"&lt;&gt;",$F$4:F12,"NP")))</f>
        <v>5</v>
      </c>
    </row>
    <row r="13" spans="1:7" s="21" customFormat="1" ht="30.6" customHeight="1" x14ac:dyDescent="0.35">
      <c r="A13" s="22">
        <v>106</v>
      </c>
      <c r="B13" s="23" t="s">
        <v>99</v>
      </c>
      <c r="C13" s="24" t="s">
        <v>11</v>
      </c>
      <c r="D13" s="25">
        <v>20.09</v>
      </c>
      <c r="E13" s="25">
        <v>16.45</v>
      </c>
      <c r="F13" s="26">
        <f t="shared" si="0"/>
        <v>16.45</v>
      </c>
      <c r="G13" s="27">
        <f>IF(OR(D13="",E13=""),"",IF(ISNUMBER(F13),RANK(F13,$F$4:$F$100,1),COUNT($F$4:$F$100)+COUNTIFS($B$4:B13,"&lt;&gt;",$F$4:F13,"NP")))</f>
        <v>10</v>
      </c>
    </row>
    <row r="14" spans="1:7" s="21" customFormat="1" ht="30.6" customHeight="1" x14ac:dyDescent="0.35">
      <c r="A14" s="15">
        <v>107</v>
      </c>
      <c r="B14" s="23" t="s">
        <v>100</v>
      </c>
      <c r="C14" s="24" t="s">
        <v>27</v>
      </c>
      <c r="D14" s="25">
        <v>18.52</v>
      </c>
      <c r="E14" s="25">
        <v>18.399999999999999</v>
      </c>
      <c r="F14" s="26">
        <f t="shared" si="0"/>
        <v>18.399999999999999</v>
      </c>
      <c r="G14" s="27">
        <f>IF(OR(D14="",E14=""),"",IF(ISNUMBER(F14),RANK(F14,$F$4:$F$100,1),COUNT($F$4:$F$100)+COUNTIFS($B$4:B14,"&lt;&gt;",$F$4:F14,"NP")))</f>
        <v>15</v>
      </c>
    </row>
    <row r="15" spans="1:7" s="21" customFormat="1" ht="30.6" customHeight="1" x14ac:dyDescent="0.35">
      <c r="A15" s="22">
        <v>108</v>
      </c>
      <c r="B15" s="23" t="s">
        <v>101</v>
      </c>
      <c r="C15" s="24" t="s">
        <v>61</v>
      </c>
      <c r="D15" s="25">
        <v>34.270000000000003</v>
      </c>
      <c r="E15" s="25">
        <v>25.87</v>
      </c>
      <c r="F15" s="26">
        <f t="shared" si="0"/>
        <v>25.87</v>
      </c>
      <c r="G15" s="27">
        <f>IF(OR(D15="",E15=""),"",IF(ISNUMBER(F15),RANK(F15,$F$4:$F$100,1),COUNT($F$4:$F$100)+COUNTIFS($B$4:B15,"&lt;&gt;",$F$4:F15,"NP")))</f>
        <v>16</v>
      </c>
    </row>
    <row r="16" spans="1:7" s="21" customFormat="1" ht="30.6" customHeight="1" x14ac:dyDescent="0.35">
      <c r="A16" s="15">
        <v>109</v>
      </c>
      <c r="B16" s="23" t="s">
        <v>102</v>
      </c>
      <c r="C16" s="24" t="s">
        <v>23</v>
      </c>
      <c r="D16" s="25">
        <v>18.420000000000002</v>
      </c>
      <c r="E16" s="25">
        <v>16.68</v>
      </c>
      <c r="F16" s="26">
        <f t="shared" si="0"/>
        <v>16.68</v>
      </c>
      <c r="G16" s="27">
        <f>IF(OR(D16="",E16=""),"",IF(ISNUMBER(F16),RANK(F16,$F$4:$F$100,1),COUNT($F$4:$F$100)+COUNTIFS($B$4:B16,"&lt;&gt;",$F$4:F16,"NP")))</f>
        <v>11</v>
      </c>
    </row>
    <row r="17" spans="1:7" s="21" customFormat="1" ht="30.6" customHeight="1" x14ac:dyDescent="0.35">
      <c r="A17" s="22">
        <v>110</v>
      </c>
      <c r="B17" s="23" t="s">
        <v>103</v>
      </c>
      <c r="C17" s="24" t="s">
        <v>27</v>
      </c>
      <c r="D17" s="25">
        <v>13.14</v>
      </c>
      <c r="E17" s="25">
        <v>15.72</v>
      </c>
      <c r="F17" s="26">
        <f t="shared" si="0"/>
        <v>13.14</v>
      </c>
      <c r="G17" s="27">
        <f>IF(OR(D17="",E17=""),"",IF(ISNUMBER(F17),RANK(F17,$F$4:$F$100,1),COUNT($F$4:$F$100)+COUNTIFS($B$4:B17,"&lt;&gt;",$F$4:F17,"NP")))</f>
        <v>2</v>
      </c>
    </row>
    <row r="18" spans="1:7" s="21" customFormat="1" ht="30.6" customHeight="1" x14ac:dyDescent="0.35">
      <c r="A18" s="15">
        <v>111</v>
      </c>
      <c r="B18" s="23" t="s">
        <v>104</v>
      </c>
      <c r="C18" s="24" t="s">
        <v>81</v>
      </c>
      <c r="D18" s="25">
        <v>16.97</v>
      </c>
      <c r="E18" s="25">
        <v>15.5</v>
      </c>
      <c r="F18" s="26">
        <f t="shared" si="0"/>
        <v>15.5</v>
      </c>
      <c r="G18" s="27">
        <f>IF(OR(D18="",E18=""),"",IF(ISNUMBER(F18),RANK(F18,$F$4:$F$100,1),COUNT($F$4:$F$100)+COUNTIFS($B$4:B18,"&lt;&gt;",$F$4:F18,"NP")))</f>
        <v>6</v>
      </c>
    </row>
    <row r="19" spans="1:7" s="21" customFormat="1" ht="30.6" customHeight="1" x14ac:dyDescent="0.35">
      <c r="A19" s="22">
        <v>112</v>
      </c>
      <c r="B19" s="23" t="s">
        <v>105</v>
      </c>
      <c r="C19" s="24" t="s">
        <v>42</v>
      </c>
      <c r="D19" s="25">
        <v>16.03</v>
      </c>
      <c r="E19" s="25">
        <v>19.59</v>
      </c>
      <c r="F19" s="26">
        <f t="shared" si="0"/>
        <v>16.03</v>
      </c>
      <c r="G19" s="27">
        <f>IF(OR(D19="",E19=""),"",IF(ISNUMBER(F19),RANK(F19,$F$4:$F$100,1),COUNT($F$4:$F$100)+COUNTIFS($B$4:B19,"&lt;&gt;",$F$4:F19,"NP")))</f>
        <v>8</v>
      </c>
    </row>
    <row r="20" spans="1:7" s="21" customFormat="1" ht="30.6" customHeight="1" x14ac:dyDescent="0.35">
      <c r="A20" s="15">
        <v>113</v>
      </c>
      <c r="B20" s="23" t="s">
        <v>106</v>
      </c>
      <c r="C20" s="24" t="s">
        <v>46</v>
      </c>
      <c r="D20" s="25" t="s">
        <v>12</v>
      </c>
      <c r="E20" s="25" t="s">
        <v>12</v>
      </c>
      <c r="F20" s="26" t="str">
        <f t="shared" si="0"/>
        <v>NP</v>
      </c>
      <c r="G20" s="27">
        <f>IF(OR(D20="",E20=""),"",IF(ISNUMBER(F20),RANK(F20,$F$4:$F$100,1),COUNT($F$4:$F$100)+COUNTIFS($B$4:B20,"&lt;&gt;",$F$4:F20,"NP")))</f>
        <v>17</v>
      </c>
    </row>
    <row r="21" spans="1:7" s="21" customFormat="1" ht="30.6" customHeight="1" x14ac:dyDescent="0.35">
      <c r="A21" s="22">
        <v>114</v>
      </c>
      <c r="B21" s="23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15">
        <v>115</v>
      </c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>
        <v>116</v>
      </c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2">
        <v>117</v>
      </c>
      <c r="B24" s="24"/>
      <c r="C24" s="24"/>
      <c r="D24" s="25"/>
      <c r="E24" s="25"/>
      <c r="F24" s="26" t="str">
        <f t="shared" si="0"/>
        <v/>
      </c>
      <c r="G24" s="27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22">
        <v>118</v>
      </c>
      <c r="B25" s="24"/>
      <c r="C25" s="24"/>
      <c r="D25" s="25"/>
      <c r="E25" s="25"/>
      <c r="F25" s="26" t="str">
        <f t="shared" si="0"/>
        <v/>
      </c>
      <c r="G25" s="27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22">
        <v>119</v>
      </c>
      <c r="B26" s="24"/>
      <c r="C26" s="24"/>
      <c r="D26" s="25"/>
      <c r="E26" s="25"/>
      <c r="F26" s="26" t="str">
        <f t="shared" si="0"/>
        <v/>
      </c>
      <c r="G26" s="27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22">
        <v>120</v>
      </c>
      <c r="B27" s="24"/>
      <c r="C27" s="24"/>
      <c r="D27" s="25"/>
      <c r="E27" s="25"/>
      <c r="F27" s="26" t="str">
        <f t="shared" si="0"/>
        <v/>
      </c>
      <c r="G27" s="27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22">
        <v>121</v>
      </c>
      <c r="B28" s="24"/>
      <c r="C28" s="24"/>
      <c r="D28" s="25"/>
      <c r="E28" s="25"/>
      <c r="F28" s="26" t="str">
        <f t="shared" si="0"/>
        <v/>
      </c>
      <c r="G28" s="27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29">
        <v>122</v>
      </c>
      <c r="B29" s="30"/>
      <c r="C29" s="30"/>
      <c r="D29" s="31"/>
      <c r="E29" s="31"/>
      <c r="F29" s="32" t="str">
        <f t="shared" si="0"/>
        <v/>
      </c>
      <c r="G29" s="33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4" t="str">
        <f>IF(B30&lt;&gt;"",COUNTA('7-8 ml_kluci'!B4:B100)+COUNTA('7-8 ml_holky'!B4:B100)+COUNTA('9-11 ml_kluci'!B4:B100)+COUNTA('9-11 ml_holky'!B4:B100)+COUNTA('12-13 st_kluci'!B4:B100)+COUNTIF(B$4:B30,"&lt;&gt;"),"")</f>
        <v/>
      </c>
      <c r="B30" s="35"/>
      <c r="C30" s="35"/>
      <c r="D30" s="36"/>
      <c r="E30" s="36"/>
      <c r="F30" s="37" t="str">
        <f t="shared" si="0"/>
        <v/>
      </c>
      <c r="G30" s="38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IF(B31&lt;&gt;"",COUNTA('7-8 ml_kluci'!B4:B100)+COUNTA('7-8 ml_holky'!B4:B100)+COUNTA('9-11 ml_kluci'!B4:B100)+COUNTA('9-11 ml_holky'!B4:B100)+COUNTA('12-13 st_kluci'!B4:B100)+COUNTIF(B$4:B31,"&lt;&gt;"),"")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IF(B32&lt;&gt;"",COUNTA('7-8 ml_kluci'!B4:B100)+COUNTA('7-8 ml_holky'!B4:B100)+COUNTA('9-11 ml_kluci'!B4:B100)+COUNTA('9-11 ml_holky'!B4:B100)+COUNTA('12-13 st_kluci'!B4:B100)+COUNTIF(B$4:B32,"&lt;&gt;"),"")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IF(B33&lt;&gt;"",COUNTA('7-8 ml_kluci'!B4:B100)+COUNTA('7-8 ml_holky'!B4:B100)+COUNTA('9-11 ml_kluci'!B4:B100)+COUNTA('9-11 ml_holky'!B4:B100)+COUNTA('12-13 st_kluci'!B4:B100)+COUNTIF(B$4:B33,"&lt;&gt;"),"")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IF(B34&lt;&gt;"",COUNTA('7-8 ml_kluci'!B4:B100)+COUNTA('7-8 ml_holky'!B4:B100)+COUNTA('9-11 ml_kluci'!B4:B100)+COUNTA('9-11 ml_holky'!B4:B100)+COUNTA('12-13 st_kluci'!B4:B100)+COUNTIF(B$4:B34,"&lt;&gt;"),"")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IF(B35&lt;&gt;"",COUNTA('7-8 ml_kluci'!B4:B100)+COUNTA('7-8 ml_holky'!B4:B100)+COUNTA('9-11 ml_kluci'!B4:B100)+COUNTA('9-11 ml_holky'!B4:B100)+COUNTA('12-13 st_kluci'!B4:B100)+COUNTIF(B$4:B35,"&lt;&gt;"),"")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IF(B36&lt;&gt;"",COUNTA('7-8 ml_kluci'!B4:B100)+COUNTA('7-8 ml_holky'!B4:B100)+COUNTA('9-11 ml_kluci'!B4:B100)+COUNTA('9-11 ml_holky'!B4:B100)+COUNTA('12-13 st_kluci'!B4:B100)+COUNTIF(B$4:B36,"&lt;&gt;"),"")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IF(B37&lt;&gt;"",COUNTA('7-8 ml_kluci'!B4:B100)+COUNTA('7-8 ml_holky'!B4:B100)+COUNTA('9-11 ml_kluci'!B4:B100)+COUNTA('9-11 ml_holky'!B4:B100)+COUNTA('12-13 st_kluci'!B4:B100)+COUNTIF(B$4:B37,"&lt;&gt;"),"")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IF(B38&lt;&gt;"",COUNTA('7-8 ml_kluci'!B4:B100)+COUNTA('7-8 ml_holky'!B4:B100)+COUNTA('9-11 ml_kluci'!B4:B100)+COUNTA('9-11 ml_holky'!B4:B100)+COUNTA('12-13 st_kluci'!B4:B100)+COUNTIF(B$4:B38,"&lt;&gt;"),"")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IF(B39&lt;&gt;"",COUNTA('7-8 ml_kluci'!B4:B100)+COUNTA('7-8 ml_holky'!B4:B100)+COUNTA('9-11 ml_kluci'!B4:B100)+COUNTA('9-11 ml_holky'!B4:B100)+COUNTA('12-13 st_kluci'!B4:B100)+COUNTIF(B$4:B39,"&lt;&gt;"),"")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s="21" customFormat="1" ht="30.6" customHeight="1" x14ac:dyDescent="0.35">
      <c r="A40" s="39" t="str">
        <f>IF(B40&lt;&gt;"",COUNTA('7-8 ml_kluci'!B4:B100)+COUNTA('7-8 ml_holky'!B4:B100)+COUNTA('9-11 ml_kluci'!B4:B100)+COUNTA('9-11 ml_holky'!B4:B100)+COUNTA('12-13 st_kluci'!B4:B100)+COUNTIF(B$4:B40,"&lt;&gt;"),"")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s="21" customFormat="1" ht="30.6" customHeight="1" x14ac:dyDescent="0.35">
      <c r="A41" s="39" t="str">
        <f>IF(B41&lt;&gt;"",COUNTA('7-8 ml_kluci'!B4:B100)+COUNTA('7-8 ml_holky'!B4:B100)+COUNTA('9-11 ml_kluci'!B4:B100)+COUNTA('9-11 ml_holky'!B4:B100)+COUNTA('12-13 st_kluci'!B4:B100)+COUNTIF(B$4:B41,"&lt;&gt;"),"")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s="21" customFormat="1" ht="30.6" customHeight="1" x14ac:dyDescent="0.35">
      <c r="A42" s="39" t="str">
        <f>IF(B42&lt;&gt;"",COUNTA('7-8 ml_kluci'!B4:B100)+COUNTA('7-8 ml_holky'!B4:B100)+COUNTA('9-11 ml_kluci'!B4:B100)+COUNTA('9-11 ml_holky'!B4:B100)+COUNTA('12-13 st_kluci'!B4:B100)+COUNTIF(B$4:B42,"&lt;&gt;"),"")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s="21" customFormat="1" ht="30.6" customHeight="1" x14ac:dyDescent="0.35">
      <c r="A43" s="39" t="str">
        <f>IF(B43&lt;&gt;"",COUNTA('7-8 ml_kluci'!B4:B100)+COUNTA('7-8 ml_holky'!B4:B100)+COUNTA('9-11 ml_kluci'!B4:B100)+COUNTA('9-11 ml_holky'!B4:B100)+COUNTA('12-13 st_kluci'!B4:B100)+COUNTIF(B$4:B43,"&lt;&gt;"),"")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s="21" customFormat="1" ht="30.6" customHeight="1" x14ac:dyDescent="0.35">
      <c r="A44" s="39" t="str">
        <f>IF(B44&lt;&gt;"",COUNTA('7-8 ml_kluci'!B4:B100)+COUNTA('7-8 ml_holky'!B4:B100)+COUNTA('9-11 ml_kluci'!B4:B100)+COUNTA('9-11 ml_holky'!B4:B100)+COUNTA('12-13 st_kluci'!B4:B100)+COUNTIF(B$4:B44,"&lt;&gt;"),"")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s="21" customFormat="1" ht="30.6" customHeight="1" x14ac:dyDescent="0.35">
      <c r="A45" s="39" t="str">
        <f>IF(B45&lt;&gt;"",COUNTA('7-8 ml_kluci'!B4:B100)+COUNTA('7-8 ml_holky'!B4:B100)+COUNTA('9-11 ml_kluci'!B4:B100)+COUNTA('9-11 ml_holky'!B4:B100)+COUNTA('12-13 st_kluci'!B4:B100)+COUNTIF(B$4:B45,"&lt;&gt;"),"")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s="21" customFormat="1" ht="30.6" customHeight="1" x14ac:dyDescent="0.35">
      <c r="A46" s="4" t="str">
        <f>IF(B46&lt;&gt;"",COUNTA('7-8 ml_kluci'!B4:B100)+COUNTA('7-8 ml_holky'!B4:B100)+COUNTA('9-11 ml_kluci'!B4:B100)+COUNTA('9-11 ml_holky'!B4:B100)+COUNTA('12-13 st_kluci'!B4:B100)+COUNTIF(B$4:B46,"&lt;&gt;"),"")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s="21" customFormat="1" ht="30.6" customHeight="1" x14ac:dyDescent="0.35">
      <c r="A47" s="4" t="str">
        <f>IF(B47&lt;&gt;"",COUNTA('7-8 ml_kluci'!B4:B100)+COUNTA('7-8 ml_holky'!B4:B100)+COUNTA('9-11 ml_kluci'!B4:B100)+COUNTA('9-11 ml_holky'!B4:B100)+COUNTA('12-13 st_kluci'!B4:B100)+COUNTIF(B$4:B47,"&lt;&gt;"),"")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s="21" customFormat="1" ht="30.6" customHeight="1" x14ac:dyDescent="0.35">
      <c r="A48" s="4" t="str">
        <f>IF(B48&lt;&gt;"",COUNTA('7-8 ml_kluci'!B4:B100)+COUNTA('7-8 ml_holky'!B4:B100)+COUNTA('9-11 ml_kluci'!B4:B100)+COUNTA('9-11 ml_holky'!B4:B100)+COUNTA('12-13 st_kluci'!B4:B100)+COUNTIF(B$4:B48,"&lt;&gt;"),"")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s="21" customFormat="1" ht="30.6" customHeight="1" x14ac:dyDescent="0.35">
      <c r="A49" s="4" t="str">
        <f>IF(B49&lt;&gt;"",COUNTA('7-8 ml_kluci'!B4:B100)+COUNTA('7-8 ml_holky'!B4:B100)+COUNTA('9-11 ml_kluci'!B4:B100)+COUNTA('9-11 ml_holky'!B4:B100)+COUNTA('12-13 st_kluci'!B4:B100)+COUNTIF(B$4:B49,"&lt;&gt;"),"")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s="21" customFormat="1" ht="30.6" customHeight="1" x14ac:dyDescent="0.35">
      <c r="A50" s="4" t="str">
        <f>IF(B50&lt;&gt;"",COUNTA('7-8 ml_kluci'!B4:B100)+COUNTA('7-8 ml_holky'!B4:B100)+COUNTA('9-11 ml_kluci'!B4:B100)+COUNTA('9-11 ml_holky'!B4:B100)+COUNTA('12-13 st_kluci'!B4:B100)+COUNTIF(B$4:B50,"&lt;&gt;"),"")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s="21" customFormat="1" ht="30.6" customHeight="1" x14ac:dyDescent="0.35">
      <c r="A51" s="4" t="str">
        <f>IF(B51&lt;&gt;"",COUNTA('7-8 ml_kluci'!B4:B100)+COUNTA('7-8 ml_holky'!B4:B100)+COUNTA('9-11 ml_kluci'!B4:B100)+COUNTA('9-11 ml_holky'!B4:B100)+COUNTA('12-13 st_kluci'!B4:B100)+COUNTIF(B$4:B51,"&lt;&gt;"),"")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s="21" customFormat="1" ht="30.6" customHeight="1" x14ac:dyDescent="0.35">
      <c r="A52" s="4" t="str">
        <f>IF(B52&lt;&gt;"",COUNTA('7-8 ml_kluci'!B4:B100)+COUNTA('7-8 ml_holky'!B4:B100)+COUNTA('9-11 ml_kluci'!B4:B100)+COUNTA('9-11 ml_holky'!B4:B100)+COUNTA('12-13 st_kluci'!B4:B100)+COUNTIF(B$4:B52,"&lt;&gt;"),"")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65" priority="2">
      <formula>AND(D4=F4,D4&lt;&gt;"",D4&lt;&gt;"NP",OR(D4&lt;&gt;E4,E4="",E4="NP"))</formula>
    </cfRule>
  </conditionalFormatting>
  <conditionalFormatting sqref="E4:E100">
    <cfRule type="expression" dxfId="64" priority="3">
      <formula>AND(E4=F4,E4&lt;&gt;"",E4&lt;&gt;"NP",OR(D4&lt;&gt;E4,D4="",D4="NP"))</formula>
    </cfRule>
  </conditionalFormatting>
  <conditionalFormatting sqref="F4:F100">
    <cfRule type="expression" dxfId="63" priority="4">
      <formula>F4="NP"</formula>
    </cfRule>
  </conditionalFormatting>
  <conditionalFormatting sqref="G4:G100">
    <cfRule type="cellIs" dxfId="62" priority="5" operator="equal">
      <formula>1</formula>
    </cfRule>
    <cfRule type="cellIs" dxfId="61" priority="6" operator="equal">
      <formula>2</formula>
    </cfRule>
    <cfRule type="cellIs" dxfId="60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00"/>
  <sheetViews>
    <sheetView zoomScaleNormal="100" workbookViewId="0">
      <selection activeCell="D11" sqref="D11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107</v>
      </c>
      <c r="B2" s="6"/>
      <c r="C2" s="6"/>
      <c r="D2" s="7" t="s">
        <v>108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123</v>
      </c>
      <c r="B4" s="16" t="s">
        <v>109</v>
      </c>
      <c r="C4" s="17" t="s">
        <v>19</v>
      </c>
      <c r="D4" s="18">
        <v>14.19</v>
      </c>
      <c r="E4" s="18">
        <v>13.46</v>
      </c>
      <c r="F4" s="19">
        <f t="shared" ref="F4:F35" si="0">IF(AND(OR(D4="NP",D4=""),OR(E4="NP",E4="")),IF(AND(D4="",E4=""),"",IF(OR(D4="NP",E4="NP"),"NP","")),IF(OR(D4="NP",D4=""),E4,IF(OR(E4="NP",E4=""),D4,MIN(D4,E4))))</f>
        <v>13.46</v>
      </c>
      <c r="G4" s="20">
        <f>IF(OR(D4="",E4=""),"",IF(ISNUMBER(F4),RANK(F4,$F$4:$F$100,1),COUNT($F$4:$F$100)+COUNTIFS($B$4:B4,"&lt;&gt;",$F$4:F4,"NP")))</f>
        <v>3</v>
      </c>
    </row>
    <row r="5" spans="1:7" s="21" customFormat="1" ht="30.6" customHeight="1" x14ac:dyDescent="0.35">
      <c r="A5" s="22">
        <v>124</v>
      </c>
      <c r="B5" s="23" t="s">
        <v>110</v>
      </c>
      <c r="C5" s="24" t="s">
        <v>27</v>
      </c>
      <c r="D5" s="25">
        <v>14.2</v>
      </c>
      <c r="E5" s="25">
        <v>14.39</v>
      </c>
      <c r="F5" s="26">
        <f t="shared" si="0"/>
        <v>14.2</v>
      </c>
      <c r="G5" s="27">
        <f>IF(OR(D5="",E5=""),"",IF(ISNUMBER(F5),RANK(F5,$F$4:$F$100,1),COUNT($F$4:$F$100)+COUNTIFS($B$4:B5,"&lt;&gt;",$F$4:F5,"NP")))</f>
        <v>4</v>
      </c>
    </row>
    <row r="6" spans="1:7" s="21" customFormat="1" ht="30.6" customHeight="1" x14ac:dyDescent="0.35">
      <c r="A6" s="15">
        <v>125</v>
      </c>
      <c r="B6" s="23" t="s">
        <v>111</v>
      </c>
      <c r="C6" s="24" t="s">
        <v>112</v>
      </c>
      <c r="D6" s="25">
        <v>13.41</v>
      </c>
      <c r="E6" s="25" t="s">
        <v>12</v>
      </c>
      <c r="F6" s="26">
        <f t="shared" si="0"/>
        <v>13.41</v>
      </c>
      <c r="G6" s="27">
        <f>IF(OR(D6="",E6=""),"",IF(ISNUMBER(F6),RANK(F6,$F$4:$F$100,1),COUNT($F$4:$F$100)+COUNTIFS($B$4:B6,"&lt;&gt;",$F$4:F6,"NP")))</f>
        <v>2</v>
      </c>
    </row>
    <row r="7" spans="1:7" s="21" customFormat="1" ht="30.6" customHeight="1" x14ac:dyDescent="0.35">
      <c r="A7" s="22">
        <v>126</v>
      </c>
      <c r="B7" s="23" t="s">
        <v>113</v>
      </c>
      <c r="C7" s="24" t="s">
        <v>81</v>
      </c>
      <c r="D7" s="25">
        <v>16.16</v>
      </c>
      <c r="E7" s="25">
        <v>14.39</v>
      </c>
      <c r="F7" s="26">
        <f t="shared" si="0"/>
        <v>14.39</v>
      </c>
      <c r="G7" s="27">
        <f>IF(OR(D7="",E7=""),"",IF(ISNUMBER(F7),RANK(F7,$F$4:$F$100,1),COUNT($F$4:$F$100)+COUNTIFS($B$4:B7,"&lt;&gt;",$F$4:F7,"NP")))</f>
        <v>5</v>
      </c>
    </row>
    <row r="8" spans="1:7" s="21" customFormat="1" ht="30.6" customHeight="1" x14ac:dyDescent="0.35">
      <c r="A8" s="15">
        <v>127</v>
      </c>
      <c r="B8" s="23" t="s">
        <v>114</v>
      </c>
      <c r="C8" s="24" t="s">
        <v>115</v>
      </c>
      <c r="D8" s="25">
        <v>12.81</v>
      </c>
      <c r="E8" s="25">
        <v>12.52</v>
      </c>
      <c r="F8" s="26">
        <f t="shared" si="0"/>
        <v>12.52</v>
      </c>
      <c r="G8" s="27">
        <f>IF(OR(D8="",E8=""),"",IF(ISNUMBER(F8),RANK(F8,$F$4:$F$100,1),COUNT($F$4:$F$100)+COUNTIFS($B$4:B8,"&lt;&gt;",$F$4:F8,"NP")))</f>
        <v>1</v>
      </c>
    </row>
    <row r="9" spans="1:7" s="21" customFormat="1" ht="30.6" customHeight="1" x14ac:dyDescent="0.35">
      <c r="A9" s="22">
        <v>128</v>
      </c>
      <c r="B9" s="23"/>
      <c r="C9" s="24"/>
      <c r="D9" s="25"/>
      <c r="E9" s="25"/>
      <c r="F9" s="26" t="str">
        <f t="shared" si="0"/>
        <v/>
      </c>
      <c r="G9" s="27" t="str">
        <f>IF(OR(D9="",E9=""),"",IF(ISNUMBER(F9),RANK(F9,$F$4:$F$100,1),COUNT($F$4:$F$100)+COUNTIFS($B$4:B9,"&lt;&gt;",$F$4:F9,"NP")))</f>
        <v/>
      </c>
    </row>
    <row r="10" spans="1:7" s="21" customFormat="1" ht="30.6" customHeight="1" x14ac:dyDescent="0.35">
      <c r="A10" s="15">
        <v>129</v>
      </c>
      <c r="B10" s="24"/>
      <c r="C10" s="24"/>
      <c r="D10" s="25"/>
      <c r="E10" s="25"/>
      <c r="F10" s="26" t="str">
        <f t="shared" si="0"/>
        <v/>
      </c>
      <c r="G10" s="27" t="str">
        <f>IF(OR(D10="",E10=""),"",IF(ISNUMBER(F10),RANK(F10,$F$4:$F$100,1),COUNT($F$4:$F$100)+COUNTIFS($B$4:B10,"&lt;&gt;",$F$4:F10,"NP")))</f>
        <v/>
      </c>
    </row>
    <row r="11" spans="1:7" s="21" customFormat="1" ht="30.6" customHeight="1" x14ac:dyDescent="0.35">
      <c r="A11" s="22">
        <v>130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</row>
    <row r="12" spans="1:7" s="21" customFormat="1" ht="30.6" customHeight="1" x14ac:dyDescent="0.35">
      <c r="A12" s="15">
        <v>131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132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15">
        <v>133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>
        <v>134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15">
        <v>135</v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>
        <v>136</v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15">
        <v>137</v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 t="str">
        <f>IF(B19&lt;&gt;"",COUNTA('7-8 ml_kluci'!B4:B100)+COUNTA('7-8 ml_holky'!B4:B100)+COUNTA('9-11 ml_kluci'!B4:B100)+COUNTA('9-11 ml_holky'!B4:B100)+COUNTA('12-13 st_kluci'!B4:B100)+COUNTA('12-13 st_holky'!B4:B100)+COUNTIF(B$4:B19,"&lt;&gt;"),"")</f>
        <v/>
      </c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 t="str">
        <f>IF(B20&lt;&gt;"",COUNTA('7-8 ml_kluci'!B4:B100)+COUNTA('7-8 ml_holky'!B4:B100)+COUNTA('9-11 ml_kluci'!B4:B100)+COUNTA('9-11 ml_holky'!B4:B100)+COUNTA('12-13 st_kluci'!B4:B100)+COUNTA('12-13 st_holky'!B4:B100)+COUNTIF(B$4:B20,"&lt;&gt;"),"")</f>
        <v/>
      </c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 t="str">
        <f>IF(B21&lt;&gt;"",COUNTA('7-8 ml_kluci'!B4:B100)+COUNTA('7-8 ml_holky'!B4:B100)+COUNTA('9-11 ml_kluci'!B4:B100)+COUNTA('9-11 ml_holky'!B4:B100)+COUNTA('12-13 st_kluci'!B4:B100)+COUNTA('12-13 st_holky'!B4:B100)+COUNTIF(B$4:B21,"&lt;&gt;"),"")</f>
        <v/>
      </c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 t="str">
        <f>IF(B22&lt;&gt;"",COUNTA('7-8 ml_kluci'!B4:B100)+COUNTA('7-8 ml_holky'!B4:B100)+COUNTA('9-11 ml_kluci'!B4:B100)+COUNTA('9-11 ml_holky'!B4:B100)+COUNTA('12-13 st_kluci'!B4:B100)+COUNTA('12-13 st_holky'!B4:B100)+COUNTIF(B$4:B22,"&lt;&gt;"),"")</f>
        <v/>
      </c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 t="str">
        <f>IF(B23&lt;&gt;"",COUNTA('7-8 ml_kluci'!B4:B100)+COUNTA('7-8 ml_holky'!B4:B100)+COUNTA('9-11 ml_kluci'!B4:B100)+COUNTA('9-11 ml_holky'!B4:B100)+COUNTA('12-13 st_kluci'!B4:B100)+COUNTA('12-13 st_holky'!B4:B100)+COUNTIF(B$4:B23,"&lt;&gt;"),"")</f>
        <v/>
      </c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9" t="str">
        <f>IF(B24&lt;&gt;"",COUNTA('7-8 ml_kluci'!B4:B100)+COUNTA('7-8 ml_holky'!B4:B100)+COUNTA('9-11 ml_kluci'!B4:B100)+COUNTA('9-11 ml_holky'!B4:B100)+COUNTA('12-13 st_kluci'!B4:B100)+COUNTA('12-13 st_holky'!B4:B100)+COUNTIF(B$4:B24,"&lt;&gt;"),"")</f>
        <v/>
      </c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59" priority="2">
      <formula>AND(D4=F4,D4&lt;&gt;"",D4&lt;&gt;"NP",OR(D4&lt;&gt;E4,E4="",E4="NP"))</formula>
    </cfRule>
  </conditionalFormatting>
  <conditionalFormatting sqref="E4:E100">
    <cfRule type="expression" dxfId="58" priority="3">
      <formula>AND(E4=F4,E4&lt;&gt;"",E4&lt;&gt;"NP",OR(D4&lt;&gt;E4,D4="",D4="NP"))</formula>
    </cfRule>
  </conditionalFormatting>
  <conditionalFormatting sqref="F4:F100">
    <cfRule type="expression" dxfId="57" priority="4">
      <formula>F4="NP"</formula>
    </cfRule>
  </conditionalFormatting>
  <conditionalFormatting sqref="G4:G100">
    <cfRule type="cellIs" dxfId="56" priority="5" operator="equal">
      <formula>1</formula>
    </cfRule>
    <cfRule type="cellIs" dxfId="55" priority="6" operator="equal">
      <formula>2</formula>
    </cfRule>
    <cfRule type="cellIs" dxfId="54" priority="7" operator="equal">
      <formula>3</formula>
    </cfRule>
  </conditionalFormatting>
  <pageMargins left="0.70833333333333304" right="0.70833333333333304" top="0.78749999999999998" bottom="0.59027777777777801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100"/>
  <sheetViews>
    <sheetView topLeftCell="A5" zoomScaleNormal="100" workbookViewId="0">
      <selection activeCell="M10" sqref="M10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17" ht="30.6" customHeight="1" x14ac:dyDescent="0.45">
      <c r="A1" s="2" t="s">
        <v>0</v>
      </c>
      <c r="B1" s="3"/>
      <c r="C1" s="3"/>
      <c r="D1" s="4"/>
      <c r="E1" s="4"/>
      <c r="F1" s="4"/>
      <c r="G1" s="4"/>
    </row>
    <row r="2" spans="1:17" s="9" customFormat="1" ht="30.6" customHeight="1" x14ac:dyDescent="0.3">
      <c r="A2" s="5" t="s">
        <v>88</v>
      </c>
      <c r="B2" s="6"/>
      <c r="C2" s="6"/>
      <c r="D2" s="7" t="s">
        <v>108</v>
      </c>
      <c r="E2" s="8"/>
      <c r="F2" s="8"/>
      <c r="G2" s="8"/>
    </row>
    <row r="3" spans="1:1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17" s="21" customFormat="1" ht="30.6" customHeight="1" x14ac:dyDescent="0.35">
      <c r="A4" s="15">
        <v>138</v>
      </c>
      <c r="B4" s="16" t="s">
        <v>116</v>
      </c>
      <c r="C4" s="17" t="s">
        <v>19</v>
      </c>
      <c r="D4" s="18">
        <v>13.83</v>
      </c>
      <c r="E4" s="18">
        <v>13.55</v>
      </c>
      <c r="F4" s="19">
        <f t="shared" ref="F4:F35" si="0">IF(AND(OR(D4="NP",D4=""),OR(E4="NP",E4="")),IF(AND(D4="",E4=""),"",IF(OR(D4="NP",E4="NP"),"NP","")),IF(OR(D4="NP",D4=""),E4,IF(OR(E4="NP",E4=""),D4,MIN(D4,E4))))</f>
        <v>13.55</v>
      </c>
      <c r="G4" s="20">
        <f>IF(OR(D4="",E4=""),"",IF(ISNUMBER(F4),RANK(F4,$F$4:$F$100,1),COUNT($F$4:$F$100)+COUNTIFS($B$4:B4,"&lt;&gt;",$F$4:F4,"NP")))</f>
        <v>4</v>
      </c>
    </row>
    <row r="5" spans="1:17" s="21" customFormat="1" ht="30.6" customHeight="1" x14ac:dyDescent="0.35">
      <c r="A5" s="22">
        <v>139</v>
      </c>
      <c r="B5" s="23" t="s">
        <v>117</v>
      </c>
      <c r="C5" s="24" t="s">
        <v>76</v>
      </c>
      <c r="D5" s="25">
        <v>14</v>
      </c>
      <c r="E5" s="25">
        <v>13.46</v>
      </c>
      <c r="F5" s="26">
        <f t="shared" si="0"/>
        <v>13.46</v>
      </c>
      <c r="G5" s="27">
        <f>IF(OR(D5="",E5=""),"",IF(ISNUMBER(F5),RANK(F5,$F$4:$F$100,1),COUNT($F$4:$F$100)+COUNTIFS($B$4:B5,"&lt;&gt;",$F$4:F5,"NP")))</f>
        <v>3</v>
      </c>
    </row>
    <row r="6" spans="1:17" s="21" customFormat="1" ht="30.6" customHeight="1" x14ac:dyDescent="0.35">
      <c r="A6" s="15">
        <v>140</v>
      </c>
      <c r="B6" s="23" t="s">
        <v>118</v>
      </c>
      <c r="C6" s="24" t="s">
        <v>96</v>
      </c>
      <c r="D6" s="25">
        <v>15.34</v>
      </c>
      <c r="E6" s="25">
        <v>14.97</v>
      </c>
      <c r="F6" s="26">
        <f t="shared" si="0"/>
        <v>14.97</v>
      </c>
      <c r="G6" s="27">
        <f>IF(OR(D6="",E6=""),"",IF(ISNUMBER(F6),RANK(F6,$F$4:$F$100,1),COUNT($F$4:$F$100)+COUNTIFS($B$4:B6,"&lt;&gt;",$F$4:F6,"NP")))</f>
        <v>9</v>
      </c>
    </row>
    <row r="7" spans="1:17" s="21" customFormat="1" ht="30.6" customHeight="1" x14ac:dyDescent="0.35">
      <c r="A7" s="22">
        <v>141</v>
      </c>
      <c r="B7" s="23" t="s">
        <v>119</v>
      </c>
      <c r="C7" s="24" t="s">
        <v>59</v>
      </c>
      <c r="D7" s="25">
        <v>18.559999999999999</v>
      </c>
      <c r="E7" s="25">
        <v>14.12</v>
      </c>
      <c r="F7" s="26">
        <f t="shared" si="0"/>
        <v>14.12</v>
      </c>
      <c r="G7" s="27">
        <f>IF(OR(D7="",E7=""),"",IF(ISNUMBER(F7),RANK(F7,$F$4:$F$100,1),COUNT($F$4:$F$100)+COUNTIFS($B$4:B7,"&lt;&gt;",$F$4:F7,"NP")))</f>
        <v>6</v>
      </c>
      <c r="H7" s="53"/>
      <c r="I7" s="53"/>
      <c r="J7" s="53"/>
      <c r="K7" s="53"/>
      <c r="L7" s="53"/>
      <c r="M7" s="53"/>
      <c r="N7" s="53"/>
      <c r="O7" s="53"/>
      <c r="P7" s="53"/>
      <c r="Q7" s="53"/>
    </row>
    <row r="8" spans="1:17" s="21" customFormat="1" ht="30.6" customHeight="1" x14ac:dyDescent="0.35">
      <c r="A8" s="15">
        <v>142</v>
      </c>
      <c r="B8" s="23" t="s">
        <v>120</v>
      </c>
      <c r="C8" s="24" t="s">
        <v>96</v>
      </c>
      <c r="D8" s="25">
        <v>14.62</v>
      </c>
      <c r="E8" s="25">
        <v>13.71</v>
      </c>
      <c r="F8" s="26">
        <f t="shared" si="0"/>
        <v>13.71</v>
      </c>
      <c r="G8" s="27">
        <f>IF(OR(D8="",E8=""),"",IF(ISNUMBER(F8),RANK(F8,$F$4:$F$100,1),COUNT($F$4:$F$100)+COUNTIFS($B$4:B8,"&lt;&gt;",$F$4:F8,"NP")))</f>
        <v>5</v>
      </c>
    </row>
    <row r="9" spans="1:17" s="21" customFormat="1" ht="30.6" customHeight="1" x14ac:dyDescent="0.35">
      <c r="A9" s="22">
        <v>143</v>
      </c>
      <c r="B9" s="23" t="s">
        <v>121</v>
      </c>
      <c r="C9" s="24" t="s">
        <v>112</v>
      </c>
      <c r="D9" s="25">
        <v>15.52</v>
      </c>
      <c r="E9" s="25">
        <v>15.02</v>
      </c>
      <c r="F9" s="26">
        <f t="shared" si="0"/>
        <v>15.02</v>
      </c>
      <c r="G9" s="27">
        <f>IF(OR(D9="",E9=""),"",IF(ISNUMBER(F9),RANK(F9,$F$4:$F$100,1),COUNT($F$4:$F$100)+COUNTIFS($B$4:B9,"&lt;&gt;",$F$4:F9,"NP")))</f>
        <v>10</v>
      </c>
    </row>
    <row r="10" spans="1:17" s="21" customFormat="1" ht="30.6" customHeight="1" x14ac:dyDescent="0.35">
      <c r="A10" s="15">
        <v>144</v>
      </c>
      <c r="B10" s="23" t="s">
        <v>122</v>
      </c>
      <c r="C10" s="24" t="s">
        <v>81</v>
      </c>
      <c r="D10" s="25">
        <v>16.39</v>
      </c>
      <c r="E10" s="25">
        <v>14.12</v>
      </c>
      <c r="F10" s="26">
        <f t="shared" si="0"/>
        <v>14.12</v>
      </c>
      <c r="G10" s="27">
        <f>IF(OR(D10="",E10=""),"",IF(ISNUMBER(F10),RANK(F10,$F$4:$F$100,1),COUNT($F$4:$F$100)+COUNTIFS($B$4:B10,"&lt;&gt;",$F$4:F10,"NP")))</f>
        <v>6</v>
      </c>
    </row>
    <row r="11" spans="1:17" s="21" customFormat="1" ht="30.6" customHeight="1" x14ac:dyDescent="0.35">
      <c r="A11" s="22">
        <v>145</v>
      </c>
      <c r="B11" s="23" t="s">
        <v>123</v>
      </c>
      <c r="C11" s="24" t="s">
        <v>27</v>
      </c>
      <c r="D11" s="25">
        <v>14.9</v>
      </c>
      <c r="E11" s="25">
        <v>21.87</v>
      </c>
      <c r="F11" s="26">
        <f t="shared" si="0"/>
        <v>14.9</v>
      </c>
      <c r="G11" s="27">
        <f>IF(OR(D11="",E11=""),"",IF(ISNUMBER(F11),RANK(F11,$F$4:$F$100,1),COUNT($F$4:$F$100)+COUNTIFS($B$4:B11,"&lt;&gt;",$F$4:F11,"NP")))</f>
        <v>8</v>
      </c>
    </row>
    <row r="12" spans="1:17" s="21" customFormat="1" ht="30.6" customHeight="1" x14ac:dyDescent="0.35">
      <c r="A12" s="15">
        <v>146</v>
      </c>
      <c r="B12" s="23" t="s">
        <v>124</v>
      </c>
      <c r="C12" s="24" t="s">
        <v>81</v>
      </c>
      <c r="D12" s="25">
        <v>12.7</v>
      </c>
      <c r="E12" s="25">
        <v>12.46</v>
      </c>
      <c r="F12" s="26">
        <f t="shared" si="0"/>
        <v>12.46</v>
      </c>
      <c r="G12" s="27">
        <f>IF(OR(D12="",E12=""),"",IF(ISNUMBER(F12),RANK(F12,$F$4:$F$100,1),COUNT($F$4:$F$100)+COUNTIFS($B$4:B12,"&lt;&gt;",$F$4:F12,"NP")))</f>
        <v>1</v>
      </c>
    </row>
    <row r="13" spans="1:17" s="21" customFormat="1" ht="30.6" customHeight="1" x14ac:dyDescent="0.35">
      <c r="A13" s="22">
        <v>147</v>
      </c>
      <c r="B13" s="23" t="s">
        <v>125</v>
      </c>
      <c r="C13" s="24" t="s">
        <v>126</v>
      </c>
      <c r="D13" s="25" t="s">
        <v>12</v>
      </c>
      <c r="E13" s="25" t="s">
        <v>12</v>
      </c>
      <c r="F13" s="26" t="str">
        <f t="shared" si="0"/>
        <v>NP</v>
      </c>
      <c r="G13" s="27">
        <f>IF(OR(D13="",E13=""),"",IF(ISNUMBER(F13),RANK(F13,$F$4:$F$100,1),COUNT($F$4:$F$100)+COUNTIFS($B$4:B13,"&lt;&gt;",$F$4:F13,"NP")))</f>
        <v>11</v>
      </c>
    </row>
    <row r="14" spans="1:17" s="21" customFormat="1" ht="30.6" customHeight="1" x14ac:dyDescent="0.35">
      <c r="A14" s="15">
        <v>148</v>
      </c>
      <c r="B14" s="23" t="s">
        <v>127</v>
      </c>
      <c r="C14" s="24" t="s">
        <v>81</v>
      </c>
      <c r="D14" s="25">
        <v>12.96</v>
      </c>
      <c r="E14" s="25">
        <v>12.84</v>
      </c>
      <c r="F14" s="26">
        <f t="shared" si="0"/>
        <v>12.84</v>
      </c>
      <c r="G14" s="27">
        <f>IF(OR(D14="",E14=""),"",IF(ISNUMBER(F14),RANK(F14,$F$4:$F$100,1),COUNT($F$4:$F$100)+COUNTIFS($B$4:B14,"&lt;&gt;",$F$4:F14,"NP")))</f>
        <v>2</v>
      </c>
    </row>
    <row r="15" spans="1:17" s="21" customFormat="1" ht="30.6" customHeight="1" x14ac:dyDescent="0.35">
      <c r="A15" s="22">
        <v>149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17" s="21" customFormat="1" ht="30.6" customHeight="1" x14ac:dyDescent="0.35">
      <c r="A16" s="15">
        <v>150</v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>
        <v>151</v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15">
        <v>152</v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>
        <v>153</v>
      </c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15">
        <v>154</v>
      </c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>
        <v>155</v>
      </c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 t="str">
        <f>IF(B22&lt;&gt;"",COUNTA('7-8 ml_kluci'!B4:B100)+COUNTA('7-8 ml_holky'!B4:B100)+COUNTA('9-11 ml_kluci'!B4:B100)+COUNTA('9-11 ml_holky'!B4:B100)+COUNTA('12-13 st_kluci'!B4:B100)+COUNTA('12-13 st_holky'!B4:B100)+COUNTA('14-15 st_kluci'!B4:B100)+COUNTIF(B$4:B22,"&lt;&gt;"),"")</f>
        <v/>
      </c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 t="str">
        <f>IF(B23&lt;&gt;"",COUNTA('7-8 ml_kluci'!B4:B100)+COUNTA('7-8 ml_holky'!B4:B100)+COUNTA('9-11 ml_kluci'!B4:B100)+COUNTA('9-11 ml_holky'!B4:B100)+COUNTA('12-13 st_kluci'!B4:B100)+COUNTA('12-13 st_holky'!B4:B100)+COUNTA('14-15 st_kluci'!B4:B100)+COUNTIF(B$4:B23,"&lt;&gt;"),"")</f>
        <v/>
      </c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s="21" customFormat="1" ht="30.6" customHeight="1" x14ac:dyDescent="0.35">
      <c r="A24" s="29" t="str">
        <f>IF(B24&lt;&gt;"",COUNTA('7-8 ml_kluci'!B4:B100)+COUNTA('7-8 ml_holky'!B4:B100)+COUNTA('9-11 ml_kluci'!B4:B100)+COUNTA('9-11 ml_holky'!B4:B100)+COUNTA('12-13 st_kluci'!B4:B100)+COUNTA('12-13 st_holky'!B4:B100)+COUNTA('14-15 st_kluci'!B4:B100)+COUNTIF(B$4:B24,"&lt;&gt;"),"")</f>
        <v/>
      </c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s="21" customFormat="1" ht="30.6" customHeight="1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s="21" customFormat="1" ht="30.6" customHeight="1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s="21" customFormat="1" ht="30.6" customHeight="1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s="21" customFormat="1" ht="30.6" customHeight="1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s="21" customFormat="1" ht="30.6" customHeight="1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s="21" customFormat="1" ht="30.6" customHeight="1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s="21" customFormat="1" ht="30.6" customHeight="1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s="21" customFormat="1" ht="30.6" customHeight="1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s="21" customFormat="1" ht="30.6" customHeight="1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s="21" customFormat="1" ht="30.6" customHeight="1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s="21" customFormat="1" ht="30.6" customHeight="1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s="21" customFormat="1" ht="30.6" customHeight="1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s="21" customFormat="1" ht="30.6" customHeight="1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s="21" customFormat="1" ht="30.6" customHeight="1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s="21" customFormat="1" ht="30.6" customHeight="1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s="21" customFormat="1" ht="30.6" customHeight="1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s="21" customFormat="1" ht="30.6" customHeight="1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s="21" customFormat="1" ht="30.6" customHeight="1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s="21" customFormat="1" ht="30.6" customHeight="1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s="21" customFormat="1" ht="30.6" customHeight="1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s="21" customFormat="1" ht="30.6" customHeight="1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s="21" customFormat="1" ht="30.6" customHeight="1" x14ac:dyDescent="0.35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s="21" customFormat="1" ht="30.6" customHeight="1" x14ac:dyDescent="0.35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s="21" customFormat="1" ht="30.6" customHeight="1" x14ac:dyDescent="0.35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s="21" customFormat="1" ht="30.6" customHeight="1" x14ac:dyDescent="0.35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s="21" customFormat="1" ht="30.6" customHeight="1" x14ac:dyDescent="0.35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s="21" customFormat="1" ht="30.6" customHeight="1" x14ac:dyDescent="0.35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s="21" customFormat="1" ht="30.6" customHeight="1" x14ac:dyDescent="0.35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s="21" customFormat="1" ht="30.6" customHeight="1" x14ac:dyDescent="0.35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s="21" customFormat="1" ht="30.6" customHeight="1" x14ac:dyDescent="0.35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s="21" customFormat="1" ht="30.6" customHeight="1" x14ac:dyDescent="0.35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s="21" customFormat="1" ht="30.6" customHeight="1" x14ac:dyDescent="0.35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s="21" customFormat="1" ht="30.6" customHeight="1" x14ac:dyDescent="0.35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s="21" customFormat="1" ht="30.6" customHeight="1" x14ac:dyDescent="0.35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s="21" customFormat="1" ht="30.6" customHeight="1" x14ac:dyDescent="0.35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s="21" customFormat="1" ht="30.6" customHeight="1" x14ac:dyDescent="0.35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s="21" customFormat="1" ht="30.6" customHeight="1" x14ac:dyDescent="0.35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s="21" customFormat="1" ht="30.6" customHeight="1" x14ac:dyDescent="0.35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s="21" customFormat="1" ht="30.6" customHeight="1" x14ac:dyDescent="0.35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s="21" customFormat="1" ht="30.6" customHeight="1" x14ac:dyDescent="0.35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s="21" customFormat="1" ht="30.6" customHeight="1" x14ac:dyDescent="0.35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s="21" customFormat="1" ht="30.6" customHeight="1" x14ac:dyDescent="0.35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s="21" customFormat="1" ht="30.6" customHeight="1" x14ac:dyDescent="0.35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s="21" customFormat="1" ht="30.6" customHeight="1" x14ac:dyDescent="0.35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s="21" customFormat="1" ht="30.6" customHeight="1" x14ac:dyDescent="0.35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s="21" customFormat="1" ht="30.6" customHeight="1" x14ac:dyDescent="0.35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s="21" customFormat="1" ht="30.6" customHeight="1" x14ac:dyDescent="0.35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s="21" customFormat="1" ht="30.6" customHeight="1" x14ac:dyDescent="0.35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s="21" customFormat="1" ht="30.6" customHeight="1" x14ac:dyDescent="0.35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s="21" customFormat="1" ht="30.6" customHeight="1" x14ac:dyDescent="0.35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s="21" customFormat="1" ht="30.6" customHeight="1" x14ac:dyDescent="0.35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s="21" customFormat="1" ht="30.6" customHeight="1" x14ac:dyDescent="0.35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s="21" customFormat="1" ht="30.6" customHeight="1" x14ac:dyDescent="0.35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s="21" customFormat="1" ht="30.6" customHeight="1" x14ac:dyDescent="0.35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53" priority="2">
      <formula>AND(D4=F4,D4&lt;&gt;"",D4&lt;&gt;"NP",OR(D4&lt;&gt;E4,E4="",E4="NP"))</formula>
    </cfRule>
  </conditionalFormatting>
  <conditionalFormatting sqref="E4:E100">
    <cfRule type="expression" dxfId="52" priority="3">
      <formula>AND(E4=F4,E4&lt;&gt;"",E4&lt;&gt;"NP",OR(D4&lt;&gt;E4,D4="",D4="NP"))</formula>
    </cfRule>
  </conditionalFormatting>
  <conditionalFormatting sqref="F4:F100">
    <cfRule type="expression" dxfId="51" priority="4">
      <formula>F4="NP"</formula>
    </cfRule>
  </conditionalFormatting>
  <conditionalFormatting sqref="G4:G100">
    <cfRule type="cellIs" dxfId="50" priority="5" operator="equal">
      <formula>1</formula>
    </cfRule>
    <cfRule type="cellIs" dxfId="49" priority="6" operator="equal">
      <formula>2</formula>
    </cfRule>
    <cfRule type="cellIs" dxfId="48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00"/>
  <sheetViews>
    <sheetView zoomScaleNormal="100" workbookViewId="0">
      <selection activeCell="G10" sqref="G10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8" width="8.6640625" style="1"/>
  </cols>
  <sheetData>
    <row r="1" spans="1:8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8" s="9" customFormat="1" ht="30.6" customHeight="1" x14ac:dyDescent="0.3">
      <c r="A2" s="5" t="s">
        <v>129</v>
      </c>
      <c r="B2" s="6"/>
      <c r="C2" s="6"/>
      <c r="D2" s="7" t="s">
        <v>130</v>
      </c>
      <c r="E2" s="8"/>
      <c r="F2" s="8"/>
      <c r="G2" s="8"/>
      <c r="H2" s="54"/>
    </row>
    <row r="3" spans="1:8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  <c r="H3" s="55"/>
    </row>
    <row r="4" spans="1:8" s="21" customFormat="1" ht="30.6" customHeight="1" x14ac:dyDescent="0.35">
      <c r="A4" s="15">
        <v>156</v>
      </c>
      <c r="B4" s="16" t="s">
        <v>131</v>
      </c>
      <c r="C4" s="17" t="s">
        <v>19</v>
      </c>
      <c r="D4" s="18">
        <v>21.64</v>
      </c>
      <c r="E4" s="18">
        <v>21.56</v>
      </c>
      <c r="F4" s="19">
        <f t="shared" ref="F4:F35" si="0">IF(AND(OR(D4="NP",D4=""),OR(E4="NP",E4="")),IF(AND(D4="",E4=""),"",IF(OR(D4="NP",E4="NP"),"NP","")),IF(OR(D4="NP",D4=""),E4,IF(OR(E4="NP",E4=""),D4,MIN(D4,E4))))</f>
        <v>21.56</v>
      </c>
      <c r="G4" s="20">
        <f>IF(OR(D4="",E4=""),"",IF(ISNUMBER(F4),RANK(F4,$F$4:$F$100,1),COUNT($F$4:$F$100)+COUNTIFS($B$4:B4,"&lt;&gt;",$F$4:F4,"NP")))</f>
        <v>2</v>
      </c>
      <c r="H4" s="56"/>
    </row>
    <row r="5" spans="1:8" s="21" customFormat="1" ht="30.6" customHeight="1" x14ac:dyDescent="0.35">
      <c r="A5" s="22">
        <v>157</v>
      </c>
      <c r="B5" s="23" t="s">
        <v>75</v>
      </c>
      <c r="C5" s="24" t="s">
        <v>76</v>
      </c>
      <c r="D5" s="25">
        <v>33.67</v>
      </c>
      <c r="E5" s="25">
        <v>29.46</v>
      </c>
      <c r="F5" s="26">
        <f t="shared" si="0"/>
        <v>29.46</v>
      </c>
      <c r="G5" s="27">
        <f>IF(OR(D5="",E5=""),"",IF(ISNUMBER(F5),RANK(F5,$F$4:$F$100,1),COUNT($F$4:$F$100)+COUNTIFS($B$4:B5,"&lt;&gt;",$F$4:F5,"NP")))</f>
        <v>5</v>
      </c>
      <c r="H5" s="56"/>
    </row>
    <row r="6" spans="1:8" s="21" customFormat="1" ht="30.6" customHeight="1" x14ac:dyDescent="0.35">
      <c r="A6" s="15">
        <v>158</v>
      </c>
      <c r="B6" s="23" t="s">
        <v>110</v>
      </c>
      <c r="C6" s="24" t="s">
        <v>132</v>
      </c>
      <c r="D6" s="25" t="s">
        <v>12</v>
      </c>
      <c r="E6" s="25">
        <v>23.08</v>
      </c>
      <c r="F6" s="26">
        <f t="shared" si="0"/>
        <v>23.08</v>
      </c>
      <c r="G6" s="27">
        <f>IF(OR(D6="",E6=""),"",IF(ISNUMBER(F6),RANK(F6,$F$4:$F$100,1),COUNT($F$4:$F$100)+COUNTIFS($B$4:B6,"&lt;&gt;",$F$4:F6,"NP")))</f>
        <v>3</v>
      </c>
      <c r="H6" s="56"/>
    </row>
    <row r="7" spans="1:8" s="21" customFormat="1" ht="30.6" customHeight="1" x14ac:dyDescent="0.35">
      <c r="A7" s="22">
        <v>159</v>
      </c>
      <c r="B7" s="23" t="s">
        <v>111</v>
      </c>
      <c r="C7" s="24" t="s">
        <v>112</v>
      </c>
      <c r="D7" s="25">
        <v>20.55</v>
      </c>
      <c r="E7" s="25" t="s">
        <v>12</v>
      </c>
      <c r="F7" s="26">
        <f t="shared" si="0"/>
        <v>20.55</v>
      </c>
      <c r="G7" s="27">
        <f>IF(OR(D7="",E7=""),"",IF(ISNUMBER(F7),RANK(F7,$F$4:$F$100,1),COUNT($F$4:$F$100)+COUNTIFS($B$4:B7,"&lt;&gt;",$F$4:F7,"NP")))</f>
        <v>1</v>
      </c>
      <c r="H7" s="56"/>
    </row>
    <row r="8" spans="1:8" s="21" customFormat="1" ht="30.6" customHeight="1" x14ac:dyDescent="0.35">
      <c r="A8" s="15">
        <v>160</v>
      </c>
      <c r="B8" s="23" t="s">
        <v>82</v>
      </c>
      <c r="C8" s="24" t="s">
        <v>76</v>
      </c>
      <c r="D8" s="25">
        <v>28.52</v>
      </c>
      <c r="E8" s="25">
        <v>27.9</v>
      </c>
      <c r="F8" s="26">
        <f t="shared" si="0"/>
        <v>27.9</v>
      </c>
      <c r="G8" s="27">
        <f>IF(OR(D8="",E8=""),"",IF(ISNUMBER(F8),RANK(F8,$F$4:$F$100,1),COUNT($F$4:$F$100)+COUNTIFS($B$4:B8,"&lt;&gt;",$F$4:F8,"NP")))</f>
        <v>4</v>
      </c>
      <c r="H8" s="56"/>
    </row>
    <row r="9" spans="1:8" s="21" customFormat="1" ht="30.6" customHeight="1" x14ac:dyDescent="0.35">
      <c r="A9" s="22">
        <v>161</v>
      </c>
      <c r="B9" s="23"/>
      <c r="C9" s="24"/>
      <c r="D9" s="25"/>
      <c r="E9" s="25"/>
      <c r="F9" s="26" t="str">
        <f t="shared" si="0"/>
        <v/>
      </c>
      <c r="G9" s="27" t="str">
        <f>IF(OR(D9="",E9=""),"",IF(ISNUMBER(F9),RANK(F9,$F$4:$F$100,1),COUNT($F$4:$F$100)+COUNTIFS($B$4:B9,"&lt;&gt;",$F$4:F9,"NP")))</f>
        <v/>
      </c>
      <c r="H9" s="56"/>
    </row>
    <row r="10" spans="1:8" s="21" customFormat="1" ht="30.6" customHeight="1" x14ac:dyDescent="0.35">
      <c r="A10" s="15">
        <v>162</v>
      </c>
      <c r="B10" s="23"/>
      <c r="C10" s="24"/>
      <c r="D10" s="25"/>
      <c r="E10" s="25"/>
      <c r="F10" s="26" t="str">
        <f t="shared" si="0"/>
        <v/>
      </c>
      <c r="G10" s="27" t="str">
        <f>IF(OR(D10="",E10=""),"",IF(ISNUMBER(F10),RANK(F10,$F$4:$F$100,1),COUNT($F$4:$F$100)+COUNTIFS($B$4:B10,"&lt;&gt;",$F$4:F10,"NP")))</f>
        <v/>
      </c>
      <c r="H10" s="56"/>
    </row>
    <row r="11" spans="1:8" s="21" customFormat="1" ht="30.6" customHeight="1" x14ac:dyDescent="0.35">
      <c r="A11" s="22">
        <v>163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  <c r="H11" s="56"/>
    </row>
    <row r="12" spans="1:8" s="21" customFormat="1" ht="30.6" customHeight="1" x14ac:dyDescent="0.35">
      <c r="A12" s="15">
        <v>164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  <c r="H12" s="56"/>
    </row>
    <row r="13" spans="1:8" s="21" customFormat="1" ht="30.6" customHeight="1" x14ac:dyDescent="0.35">
      <c r="A13" s="22">
        <v>165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  <c r="H13" s="56"/>
    </row>
    <row r="14" spans="1:8" s="21" customFormat="1" ht="30.6" customHeight="1" x14ac:dyDescent="0.35">
      <c r="A14" s="15">
        <v>166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  <c r="H14" s="56"/>
    </row>
    <row r="15" spans="1:8" s="21" customFormat="1" ht="30.6" customHeight="1" x14ac:dyDescent="0.35">
      <c r="A15" s="22" t="str">
        <f>IF(B15&lt;&gt;"",COUNTA('7-8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st_holky'!B4:B100)+COUNTIF(B$4:B15,"&lt;&gt;"),"")</f>
        <v/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  <c r="H15" s="56"/>
    </row>
    <row r="16" spans="1:8" s="21" customFormat="1" ht="30.6" customHeight="1" x14ac:dyDescent="0.35">
      <c r="A16" s="22" t="str">
        <f>IF(B16&lt;&gt;"",COUNTA('7-8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st_holky'!B4:B100)+COUNTIF(B$4:B16,"&lt;&gt;"),"")</f>
        <v/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  <c r="H16" s="56"/>
    </row>
    <row r="17" spans="1:8" s="21" customFormat="1" ht="30.6" customHeight="1" x14ac:dyDescent="0.35">
      <c r="A17" s="22" t="str">
        <f>IF(B17&lt;&gt;"",COUNTA('7-8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st_holky'!B4:B100)+COUNTIF(B$4:B17,"&lt;&gt;"),"")</f>
        <v/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  <c r="H17" s="56"/>
    </row>
    <row r="18" spans="1:8" s="21" customFormat="1" ht="30.6" customHeight="1" x14ac:dyDescent="0.35">
      <c r="A18" s="22" t="str">
        <f>IF(B18&lt;&gt;"",COUNTA('7-8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st_holky'!B4:B100)+COUNTIF(B$4:B18,"&lt;&gt;"),"")</f>
        <v/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  <c r="H18" s="56"/>
    </row>
    <row r="19" spans="1:8" s="21" customFormat="1" ht="30.6" customHeight="1" x14ac:dyDescent="0.35">
      <c r="A19" s="22" t="str">
        <f>IF(B19&lt;&gt;"",COUNTA('7-8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st_holky'!B4:B100)+COUNTIF(B$4:B19,"&lt;&gt;"),"")</f>
        <v/>
      </c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  <c r="H19" s="56"/>
    </row>
    <row r="20" spans="1:8" s="21" customFormat="1" ht="30.6" customHeight="1" x14ac:dyDescent="0.35">
      <c r="A20" s="22" t="str">
        <f>IF(B20&lt;&gt;"",COUNTA('7-8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st_holky'!B4:B100)+COUNTIF(B$4:B20,"&lt;&gt;"),"")</f>
        <v/>
      </c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  <c r="H20" s="56"/>
    </row>
    <row r="21" spans="1:8" s="21" customFormat="1" ht="30.6" customHeight="1" x14ac:dyDescent="0.35">
      <c r="A21" s="22" t="str">
        <f>IF(B21&lt;&gt;"",COUNTA('7-8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st_holky'!B4:B100)+COUNTIF(B$4:B21,"&lt;&gt;"),"")</f>
        <v/>
      </c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  <c r="H21" s="56"/>
    </row>
    <row r="22" spans="1:8" s="21" customFormat="1" ht="30.6" customHeight="1" x14ac:dyDescent="0.35">
      <c r="A22" s="22" t="str">
        <f>IF(B22&lt;&gt;"",COUNTA('7-8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st_holky'!B4:B100)+COUNTIF(B$4:B22,"&lt;&gt;"),"")</f>
        <v/>
      </c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  <c r="H22" s="56"/>
    </row>
    <row r="23" spans="1:8" s="21" customFormat="1" ht="30.6" customHeight="1" x14ac:dyDescent="0.35">
      <c r="A23" s="22" t="str">
        <f>IF(B23&lt;&gt;"",COUNTA('7-8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st_holky'!B4:B100)+COUNTIF(B$4:B23,"&lt;&gt;"),"")</f>
        <v/>
      </c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  <c r="H23" s="56"/>
    </row>
    <row r="24" spans="1:8" ht="18" x14ac:dyDescent="0.35">
      <c r="A24" s="29" t="str">
        <f>IF(B24&lt;&gt;"",COUNTA('7-8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st_holky'!B4:B100)+COUNTIF(B$4:B24,"&lt;&gt;"),"")</f>
        <v/>
      </c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8" ht="18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8" ht="18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8" ht="18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8" ht="18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8" ht="18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8" ht="18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8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8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47" priority="2">
      <formula>AND(D4=F4,D4&lt;&gt;"",D4&lt;&gt;"NP",OR(D4&lt;&gt;E4,E4="",E4="NP"))</formula>
    </cfRule>
  </conditionalFormatting>
  <conditionalFormatting sqref="E4:E100">
    <cfRule type="expression" dxfId="46" priority="3">
      <formula>AND(E4=F4,E4&lt;&gt;"",E4&lt;&gt;"NP",OR(D4&lt;&gt;E4,D4="",D4="NP"))</formula>
    </cfRule>
  </conditionalFormatting>
  <conditionalFormatting sqref="F4:F100">
    <cfRule type="expression" dxfId="45" priority="4">
      <formula>F4="NP"</formula>
    </cfRule>
  </conditionalFormatting>
  <conditionalFormatting sqref="G4:G100">
    <cfRule type="cellIs" dxfId="44" priority="5" operator="equal">
      <formula>1</formula>
    </cfRule>
    <cfRule type="cellIs" dxfId="43" priority="6" operator="equal">
      <formula>2</formula>
    </cfRule>
    <cfRule type="cellIs" dxfId="42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048576"/>
  <sheetViews>
    <sheetView zoomScaleNormal="100" workbookViewId="0">
      <selection activeCell="F9" sqref="F9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133</v>
      </c>
      <c r="B2" s="6"/>
      <c r="C2" s="6"/>
      <c r="D2" s="7" t="s">
        <v>134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167</v>
      </c>
      <c r="B4" s="16" t="s">
        <v>135</v>
      </c>
      <c r="C4" s="17" t="s">
        <v>21</v>
      </c>
      <c r="D4" s="18">
        <v>19.579999999999998</v>
      </c>
      <c r="E4" s="18">
        <v>19.579999999999998</v>
      </c>
      <c r="F4" s="19">
        <f t="shared" ref="F4:F35" si="0">IF(AND(OR(D4="NP",D4=""),OR(E4="NP",E4="")),IF(AND(D4="",E4=""),"",IF(OR(D4="NP",E4="NP"),"NP","")),IF(OR(D4="NP",D4=""),E4,IF(OR(E4="NP",E4=""),D4,MIN(D4,E4))))</f>
        <v>19.579999999999998</v>
      </c>
      <c r="G4" s="20">
        <f>IF(OR(D4="",E4=""),"",IF(ISNUMBER(F4),RANK(F4,$F$4:$F$100,1),COUNT($F$4:$F$100)+COUNTIFS($B$4:B4,"&lt;&gt;",$F$4:F4,"NP")))</f>
        <v>2</v>
      </c>
    </row>
    <row r="5" spans="1:7" s="21" customFormat="1" ht="30.6" customHeight="1" x14ac:dyDescent="0.35">
      <c r="A5" s="22">
        <v>168</v>
      </c>
      <c r="B5" s="23" t="s">
        <v>136</v>
      </c>
      <c r="C5" s="24" t="s">
        <v>19</v>
      </c>
      <c r="D5" s="25">
        <v>19.48</v>
      </c>
      <c r="E5" s="25">
        <v>21.95</v>
      </c>
      <c r="F5" s="26">
        <f t="shared" si="0"/>
        <v>19.48</v>
      </c>
      <c r="G5" s="27">
        <f>IF(OR(D5="",E5=""),"",IF(ISNUMBER(F5),RANK(F5,$F$4:$F$100,1),COUNT($F$4:$F$100)+COUNTIFS($B$4:B5,"&lt;&gt;",$F$4:F5,"NP")))</f>
        <v>1</v>
      </c>
    </row>
    <row r="6" spans="1:7" s="21" customFormat="1" ht="30.6" customHeight="1" x14ac:dyDescent="0.35">
      <c r="A6" s="15">
        <v>169</v>
      </c>
      <c r="B6" s="23" t="s">
        <v>137</v>
      </c>
      <c r="C6" s="24" t="s">
        <v>21</v>
      </c>
      <c r="D6" s="25">
        <v>40.65</v>
      </c>
      <c r="E6" s="25">
        <v>21.48</v>
      </c>
      <c r="F6" s="26">
        <f t="shared" si="0"/>
        <v>21.48</v>
      </c>
      <c r="G6" s="27">
        <f>IF(OR(D6="",E6=""),"",IF(ISNUMBER(F6),RANK(F6,$F$4:$F$100,1),COUNT($F$4:$F$100)+COUNTIFS($B$4:B6,"&lt;&gt;",$F$4:F6,"NP")))</f>
        <v>4</v>
      </c>
    </row>
    <row r="7" spans="1:7" s="21" customFormat="1" ht="30.6" customHeight="1" x14ac:dyDescent="0.35">
      <c r="A7" s="22">
        <v>170</v>
      </c>
      <c r="B7" s="23" t="s">
        <v>114</v>
      </c>
      <c r="C7" s="24" t="s">
        <v>14</v>
      </c>
      <c r="D7" s="25">
        <v>22.71</v>
      </c>
      <c r="E7" s="25">
        <v>20.38</v>
      </c>
      <c r="F7" s="26">
        <f t="shared" si="0"/>
        <v>20.38</v>
      </c>
      <c r="G7" s="27">
        <f>IF(OR(D7="",E7=""),"",IF(ISNUMBER(F7),RANK(F7,$F$4:$F$100,1),COUNT($F$4:$F$100)+COUNTIFS($B$4:B7,"&lt;&gt;",$F$4:F7,"NP")))</f>
        <v>3</v>
      </c>
    </row>
    <row r="8" spans="1:7" s="21" customFormat="1" ht="30.6" customHeight="1" x14ac:dyDescent="0.35">
      <c r="A8" s="15">
        <v>171</v>
      </c>
      <c r="B8" s="23"/>
      <c r="C8" s="24"/>
      <c r="D8" s="25"/>
      <c r="E8" s="25"/>
      <c r="F8" s="26" t="str">
        <f t="shared" si="0"/>
        <v/>
      </c>
      <c r="G8" s="27" t="str">
        <f>IF(OR(D8="",E8=""),"",IF(ISNUMBER(F8),RANK(F8,$F$4:$F$100,1),COUNT($F$4:$F$100)+COUNTIFS($B$4:B8,"&lt;&gt;",$F$4:F8,"NP")))</f>
        <v/>
      </c>
    </row>
    <row r="9" spans="1:7" s="21" customFormat="1" ht="30.6" customHeight="1" x14ac:dyDescent="0.35">
      <c r="A9" s="22">
        <v>172</v>
      </c>
      <c r="B9" s="24"/>
      <c r="C9" s="24"/>
      <c r="D9" s="25"/>
      <c r="E9" s="25"/>
      <c r="F9" s="26" t="str">
        <f t="shared" si="0"/>
        <v/>
      </c>
      <c r="G9" s="27" t="str">
        <f>IF(OR(D9="",E9=""),"",IF(ISNUMBER(F9),RANK(F9,$F$4:$F$100,1),COUNT($F$4:$F$100)+COUNTIFS($B$4:B9,"&lt;&gt;",$F$4:F9,"NP")))</f>
        <v/>
      </c>
    </row>
    <row r="10" spans="1:7" s="21" customFormat="1" ht="30.6" customHeight="1" x14ac:dyDescent="0.35">
      <c r="A10" s="15">
        <v>173</v>
      </c>
      <c r="B10" s="24"/>
      <c r="C10" s="24"/>
      <c r="D10" s="25"/>
      <c r="E10" s="25"/>
      <c r="F10" s="26" t="str">
        <f t="shared" si="0"/>
        <v/>
      </c>
      <c r="G10" s="27" t="str">
        <f>IF(OR(D10="",E10=""),"",IF(ISNUMBER(F10),RANK(F10,$F$4:$F$100,1),COUNT($F$4:$F$100)+COUNTIFS($B$4:B10,"&lt;&gt;",$F$4:F10,"NP")))</f>
        <v/>
      </c>
    </row>
    <row r="11" spans="1:7" s="21" customFormat="1" ht="30.6" customHeight="1" x14ac:dyDescent="0.35">
      <c r="A11" s="22">
        <v>174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</row>
    <row r="12" spans="1:7" s="21" customFormat="1" ht="30.6" customHeight="1" x14ac:dyDescent="0.35">
      <c r="A12" s="15">
        <v>175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176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15">
        <v>177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>
        <v>178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22"/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/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22"/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ht="18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ht="18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ht="18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ht="18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ht="18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ht="18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ht="18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ht="18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ht="18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  <row r="1048575" ht="12.75" customHeight="1" x14ac:dyDescent="0.3"/>
    <row r="1048576" ht="12.75" customHeight="1" x14ac:dyDescent="0.3"/>
  </sheetData>
  <sheetProtection sheet="1" objects="1" scenarios="1" formatCells="0" formatColumns="0" formatRows="0" insertRows="0" deleteRows="0"/>
  <conditionalFormatting sqref="D4:D100">
    <cfRule type="expression" dxfId="41" priority="2">
      <formula>AND(D4=F4,D4&lt;&gt;"",D4&lt;&gt;"NP",OR(D4&lt;&gt;E4,E4="",E4="NP"))</formula>
    </cfRule>
  </conditionalFormatting>
  <conditionalFormatting sqref="E4:E100">
    <cfRule type="expression" dxfId="40" priority="3">
      <formula>AND(E4=F4,E4&lt;&gt;"",E4&lt;&gt;"NP",OR(D4&lt;&gt;E4,D4="",D4="NP"))</formula>
    </cfRule>
  </conditionalFormatting>
  <conditionalFormatting sqref="F4:F100">
    <cfRule type="expression" dxfId="39" priority="4">
      <formula>F4="NP"</formula>
    </cfRule>
  </conditionalFormatting>
  <conditionalFormatting sqref="G4:G100">
    <cfRule type="cellIs" dxfId="38" priority="5" operator="equal">
      <formula>1</formula>
    </cfRule>
    <cfRule type="cellIs" dxfId="37" priority="6" operator="equal">
      <formula>2</formula>
    </cfRule>
    <cfRule type="cellIs" dxfId="36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00"/>
  <sheetViews>
    <sheetView zoomScaleNormal="100" workbookViewId="0">
      <selection activeCell="F10" sqref="F10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138</v>
      </c>
      <c r="B2" s="6"/>
      <c r="C2" s="6"/>
      <c r="D2" s="7" t="s">
        <v>139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179</v>
      </c>
      <c r="B4" s="23" t="s">
        <v>140</v>
      </c>
      <c r="C4" s="24" t="s">
        <v>16</v>
      </c>
      <c r="D4" s="18">
        <v>20.78</v>
      </c>
      <c r="E4" s="18">
        <v>20.64</v>
      </c>
      <c r="F4" s="19">
        <f t="shared" ref="F4:F35" si="0">IF(AND(OR(D4="NP",D4=""),OR(E4="NP",E4="")),IF(AND(D4="",E4=""),"",IF(OR(D4="NP",E4="NP"),"NP","")),IF(OR(D4="NP",D4=""),E4,IF(OR(E4="NP",E4=""),D4,MIN(D4,E4))))</f>
        <v>20.64</v>
      </c>
      <c r="G4" s="20">
        <f>IF(OR(D4="",E4=""),"",IF(ISNUMBER(F4),RANK(F4,$F$4:$F$100,1),COUNT($F$4:$F$100)+COUNTIFS($B$4:B4,"&lt;&gt;",$F$4:F4,"NP")))</f>
        <v>1</v>
      </c>
    </row>
    <row r="5" spans="1:7" s="21" customFormat="1" ht="30.6" customHeight="1" x14ac:dyDescent="0.35">
      <c r="A5" s="22">
        <v>180</v>
      </c>
      <c r="B5" s="23" t="s">
        <v>141</v>
      </c>
      <c r="C5" s="24" t="s">
        <v>46</v>
      </c>
      <c r="D5" s="25" t="s">
        <v>12</v>
      </c>
      <c r="E5" s="25" t="s">
        <v>12</v>
      </c>
      <c r="F5" s="26" t="str">
        <f t="shared" si="0"/>
        <v>NP</v>
      </c>
      <c r="G5" s="27">
        <f>IF(OR(D5="",E5=""),"",IF(ISNUMBER(F5),RANK(F5,$F$4:$F$100,1),COUNT($F$4:$F$100)+COUNTIFS($B$4:B5,"&lt;&gt;",$F$4:F5,"NP")))</f>
        <v>6</v>
      </c>
    </row>
    <row r="6" spans="1:7" s="21" customFormat="1" ht="30.6" customHeight="1" x14ac:dyDescent="0.35">
      <c r="A6" s="15">
        <v>181</v>
      </c>
      <c r="B6" s="23" t="s">
        <v>142</v>
      </c>
      <c r="C6" s="24" t="s">
        <v>16</v>
      </c>
      <c r="D6" s="25" t="s">
        <v>12</v>
      </c>
      <c r="E6" s="25">
        <v>27.24</v>
      </c>
      <c r="F6" s="26">
        <f t="shared" si="0"/>
        <v>27.24</v>
      </c>
      <c r="G6" s="27">
        <f>IF(OR(D6="",E6=""),"",IF(ISNUMBER(F6),RANK(F6,$F$4:$F$100,1),COUNT($F$4:$F$100)+COUNTIFS($B$4:B6,"&lt;&gt;",$F$4:F6,"NP")))</f>
        <v>3</v>
      </c>
    </row>
    <row r="7" spans="1:7" s="21" customFormat="1" ht="30.6" customHeight="1" x14ac:dyDescent="0.35">
      <c r="A7" s="22">
        <v>182</v>
      </c>
      <c r="B7" s="23" t="s">
        <v>143</v>
      </c>
      <c r="C7" s="24" t="s">
        <v>46</v>
      </c>
      <c r="D7" s="25">
        <v>69.239999999999995</v>
      </c>
      <c r="E7" s="25">
        <v>47.63</v>
      </c>
      <c r="F7" s="26">
        <f t="shared" si="0"/>
        <v>47.63</v>
      </c>
      <c r="G7" s="27">
        <f>IF(OR(D7="",E7=""),"",IF(ISNUMBER(F7),RANK(F7,$F$4:$F$100,1),COUNT($F$4:$F$100)+COUNTIFS($B$4:B7,"&lt;&gt;",$F$4:F7,"NP")))</f>
        <v>5</v>
      </c>
    </row>
    <row r="8" spans="1:7" s="21" customFormat="1" ht="30.6" customHeight="1" x14ac:dyDescent="0.35">
      <c r="A8" s="15">
        <v>183</v>
      </c>
      <c r="B8" s="23" t="s">
        <v>144</v>
      </c>
      <c r="C8" s="24" t="s">
        <v>16</v>
      </c>
      <c r="D8" s="25" t="s">
        <v>12</v>
      </c>
      <c r="E8" s="25">
        <v>31.21</v>
      </c>
      <c r="F8" s="26">
        <f t="shared" si="0"/>
        <v>31.21</v>
      </c>
      <c r="G8" s="27">
        <f>IF(OR(D8="",E8=""),"",IF(ISNUMBER(F8),RANK(F8,$F$4:$F$100,1),COUNT($F$4:$F$100)+COUNTIFS($B$4:B8,"&lt;&gt;",$F$4:F8,"NP")))</f>
        <v>4</v>
      </c>
    </row>
    <row r="9" spans="1:7" s="21" customFormat="1" ht="30.6" customHeight="1" x14ac:dyDescent="0.35">
      <c r="A9" s="22">
        <v>184</v>
      </c>
      <c r="B9" s="16" t="s">
        <v>145</v>
      </c>
      <c r="C9" s="17" t="s">
        <v>19</v>
      </c>
      <c r="D9" s="25">
        <v>21.99</v>
      </c>
      <c r="E9" s="25">
        <v>24.33</v>
      </c>
      <c r="F9" s="26">
        <f t="shared" si="0"/>
        <v>21.99</v>
      </c>
      <c r="G9" s="27">
        <f>IF(OR(D9="",E9=""),"",IF(ISNUMBER(F9),RANK(F9,$F$4:$F$100,1),COUNT($F$4:$F$100)+COUNTIFS($B$4:B9,"&lt;&gt;",$F$4:F9,"NP")))</f>
        <v>2</v>
      </c>
    </row>
    <row r="10" spans="1:7" s="21" customFormat="1" ht="30.6" customHeight="1" x14ac:dyDescent="0.35">
      <c r="A10" s="15">
        <v>185</v>
      </c>
      <c r="B10" s="16"/>
      <c r="C10" s="17"/>
      <c r="D10" s="25"/>
      <c r="E10" s="25"/>
      <c r="F10" s="26" t="str">
        <f t="shared" si="0"/>
        <v/>
      </c>
      <c r="G10" s="27" t="str">
        <f>IF(OR(D10="",E10=""),"",IF(ISNUMBER(F10),RANK(F10,$F$4:$F$100,1),COUNT($F$4:$F$100)+COUNTIFS($B$4:B10,"&lt;&gt;",$F$4:F10,"NP")))</f>
        <v/>
      </c>
    </row>
    <row r="11" spans="1:7" s="21" customFormat="1" ht="30.6" customHeight="1" x14ac:dyDescent="0.35">
      <c r="A11" s="22">
        <v>186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</row>
    <row r="12" spans="1:7" s="21" customFormat="1" ht="30.6" customHeight="1" x14ac:dyDescent="0.35">
      <c r="A12" s="15">
        <v>187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188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15">
        <v>189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>
        <v>190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15">
        <v>191</v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/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22"/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ht="18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ht="18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ht="18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ht="18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ht="18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ht="18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ht="18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35" priority="2">
      <formula>AND(D4=F4,D4&lt;&gt;"",D4&lt;&gt;"NP",OR(D4&lt;&gt;E4,E4="",E4="NP"))</formula>
    </cfRule>
  </conditionalFormatting>
  <conditionalFormatting sqref="E4:E100">
    <cfRule type="expression" dxfId="34" priority="3">
      <formula>AND(E4=F4,E4&lt;&gt;"",E4&lt;&gt;"NP",OR(D4&lt;&gt;E4,D4="",D4="NP"))</formula>
    </cfRule>
  </conditionalFormatting>
  <conditionalFormatting sqref="F4:F100">
    <cfRule type="expression" dxfId="33" priority="4">
      <formula>F4="NP"</formula>
    </cfRule>
  </conditionalFormatting>
  <conditionalFormatting sqref="G4:G100">
    <cfRule type="cellIs" dxfId="32" priority="5" operator="equal">
      <formula>1</formula>
    </cfRule>
    <cfRule type="cellIs" dxfId="31" priority="6" operator="equal">
      <formula>2</formula>
    </cfRule>
    <cfRule type="cellIs" dxfId="30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00"/>
  <sheetViews>
    <sheetView zoomScaleNormal="100" workbookViewId="0">
      <selection activeCell="G14" sqref="G14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146</v>
      </c>
      <c r="B2" s="6"/>
      <c r="C2" s="6"/>
      <c r="D2" s="7" t="s">
        <v>130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192</v>
      </c>
      <c r="B4" s="16" t="s">
        <v>147</v>
      </c>
      <c r="C4" s="17" t="s">
        <v>21</v>
      </c>
      <c r="D4" s="18">
        <v>29.42</v>
      </c>
      <c r="E4" s="18">
        <v>25.98</v>
      </c>
      <c r="F4" s="19">
        <f t="shared" ref="F4:F35" si="0">IF(AND(OR(D4="NP",D4=""),OR(E4="NP",E4="")),IF(AND(D4="",E4=""),"",IF(OR(D4="NP",E4="NP"),"NP","")),IF(OR(D4="NP",D4=""),E4,IF(OR(E4="NP",E4=""),D4,MIN(D4,E4))))</f>
        <v>25.98</v>
      </c>
      <c r="G4" s="20">
        <f>IF(OR(D4="",E4=""),"",IF(ISNUMBER(F4),RANK(F4,$F$4:$F$100,1),COUNT($F$4:$F$100)+COUNTIFS($B$4:B4,"&lt;&gt;",$F$4:F4,"NP")))</f>
        <v>10</v>
      </c>
    </row>
    <row r="5" spans="1:7" s="21" customFormat="1" ht="30.6" customHeight="1" x14ac:dyDescent="0.35">
      <c r="A5" s="22">
        <v>193</v>
      </c>
      <c r="B5" s="23" t="s">
        <v>116</v>
      </c>
      <c r="C5" s="24" t="s">
        <v>19</v>
      </c>
      <c r="D5" s="25">
        <v>22.35</v>
      </c>
      <c r="E5" s="25">
        <v>22.14</v>
      </c>
      <c r="F5" s="26">
        <f t="shared" si="0"/>
        <v>22.14</v>
      </c>
      <c r="G5" s="27">
        <f>IF(OR(D5="",E5=""),"",IF(ISNUMBER(F5),RANK(F5,$F$4:$F$100,1),COUNT($F$4:$F$100)+COUNTIFS($B$4:B5,"&lt;&gt;",$F$4:F5,"NP")))</f>
        <v>5</v>
      </c>
    </row>
    <row r="6" spans="1:7" s="21" customFormat="1" ht="30.6" customHeight="1" x14ac:dyDescent="0.35">
      <c r="A6" s="15">
        <v>194</v>
      </c>
      <c r="B6" s="23" t="s">
        <v>103</v>
      </c>
      <c r="C6" s="24" t="s">
        <v>27</v>
      </c>
      <c r="D6" s="25">
        <v>22.25</v>
      </c>
      <c r="E6" s="25">
        <v>21.74</v>
      </c>
      <c r="F6" s="26">
        <f t="shared" si="0"/>
        <v>21.74</v>
      </c>
      <c r="G6" s="27">
        <f>IF(OR(D6="",E6=""),"",IF(ISNUMBER(F6),RANK(F6,$F$4:$F$100,1),COUNT($F$4:$F$100)+COUNTIFS($B$4:B6,"&lt;&gt;",$F$4:F6,"NP")))</f>
        <v>4</v>
      </c>
    </row>
    <row r="7" spans="1:7" s="21" customFormat="1" ht="30.6" customHeight="1" x14ac:dyDescent="0.35">
      <c r="A7" s="22">
        <v>195</v>
      </c>
      <c r="B7" s="23" t="s">
        <v>118</v>
      </c>
      <c r="C7" s="24" t="s">
        <v>96</v>
      </c>
      <c r="D7" s="25">
        <v>23.22</v>
      </c>
      <c r="E7" s="25">
        <v>23.5</v>
      </c>
      <c r="F7" s="26">
        <f t="shared" si="0"/>
        <v>23.22</v>
      </c>
      <c r="G7" s="27">
        <f>IF(OR(D7="",E7=""),"",IF(ISNUMBER(F7),RANK(F7,$F$4:$F$100,1),COUNT($F$4:$F$100)+COUNTIFS($B$4:B7,"&lt;&gt;",$F$4:F7,"NP")))</f>
        <v>6</v>
      </c>
    </row>
    <row r="8" spans="1:7" s="21" customFormat="1" ht="30.6" customHeight="1" x14ac:dyDescent="0.35">
      <c r="A8" s="15">
        <v>196</v>
      </c>
      <c r="B8" s="23" t="s">
        <v>121</v>
      </c>
      <c r="C8" s="24" t="s">
        <v>112</v>
      </c>
      <c r="D8" s="25">
        <v>25.31</v>
      </c>
      <c r="E8" s="25">
        <v>24.39</v>
      </c>
      <c r="F8" s="26">
        <f t="shared" si="0"/>
        <v>24.39</v>
      </c>
      <c r="G8" s="27">
        <f>IF(OR(D8="",E8=""),"",IF(ISNUMBER(F8),RANK(F8,$F$4:$F$100,1),COUNT($F$4:$F$100)+COUNTIFS($B$4:B8,"&lt;&gt;",$F$4:F8,"NP")))</f>
        <v>9</v>
      </c>
    </row>
    <row r="9" spans="1:7" s="21" customFormat="1" ht="30.6" customHeight="1" x14ac:dyDescent="0.35">
      <c r="A9" s="22">
        <v>197</v>
      </c>
      <c r="B9" s="23" t="s">
        <v>120</v>
      </c>
      <c r="C9" s="24" t="s">
        <v>96</v>
      </c>
      <c r="D9" s="25">
        <v>20.93</v>
      </c>
      <c r="E9" s="25">
        <v>22.84</v>
      </c>
      <c r="F9" s="26">
        <f t="shared" si="0"/>
        <v>20.93</v>
      </c>
      <c r="G9" s="27">
        <f>IF(OR(D9="",E9=""),"",IF(ISNUMBER(F9),RANK(F9,$F$4:$F$100,1),COUNT($F$4:$F$100)+COUNTIFS($B$4:B9,"&lt;&gt;",$F$4:F9,"NP")))</f>
        <v>2</v>
      </c>
    </row>
    <row r="10" spans="1:7" s="21" customFormat="1" ht="30.6" customHeight="1" x14ac:dyDescent="0.35">
      <c r="A10" s="15">
        <v>198</v>
      </c>
      <c r="B10" s="23" t="s">
        <v>148</v>
      </c>
      <c r="C10" s="24" t="s">
        <v>21</v>
      </c>
      <c r="D10" s="25">
        <v>25.01</v>
      </c>
      <c r="E10" s="25">
        <v>23.59</v>
      </c>
      <c r="F10" s="26">
        <f t="shared" si="0"/>
        <v>23.59</v>
      </c>
      <c r="G10" s="27">
        <f>IF(OR(D10="",E10=""),"",IF(ISNUMBER(F10),RANK(F10,$F$4:$F$100,1),COUNT($F$4:$F$100)+COUNTIFS($B$4:B10,"&lt;&gt;",$F$4:F10,"NP")))</f>
        <v>8</v>
      </c>
    </row>
    <row r="11" spans="1:7" s="21" customFormat="1" ht="30.6" customHeight="1" x14ac:dyDescent="0.35">
      <c r="A11" s="22">
        <v>199</v>
      </c>
      <c r="B11" s="23" t="s">
        <v>125</v>
      </c>
      <c r="C11" s="24" t="s">
        <v>126</v>
      </c>
      <c r="D11" s="25">
        <v>20.25</v>
      </c>
      <c r="E11" s="25">
        <v>27.04</v>
      </c>
      <c r="F11" s="26">
        <f t="shared" si="0"/>
        <v>20.25</v>
      </c>
      <c r="G11" s="27">
        <f>IF(OR(D11="",E11=""),"",IF(ISNUMBER(F11),RANK(F11,$F$4:$F$100,1),COUNT($F$4:$F$100)+COUNTIFS($B$4:B11,"&lt;&gt;",$F$4:F11,"NP")))</f>
        <v>1</v>
      </c>
    </row>
    <row r="12" spans="1:7" s="21" customFormat="1" ht="30.6" customHeight="1" x14ac:dyDescent="0.35">
      <c r="A12" s="15">
        <v>200</v>
      </c>
      <c r="B12" s="23" t="s">
        <v>123</v>
      </c>
      <c r="C12" s="24" t="s">
        <v>27</v>
      </c>
      <c r="D12" s="25">
        <v>23.5</v>
      </c>
      <c r="E12" s="25" t="s">
        <v>12</v>
      </c>
      <c r="F12" s="26">
        <f t="shared" si="0"/>
        <v>23.5</v>
      </c>
      <c r="G12" s="27">
        <f>IF(OR(D12="",E12=""),"",IF(ISNUMBER(F12),RANK(F12,$F$4:$F$100,1),COUNT($F$4:$F$100)+COUNTIFS($B$4:B12,"&lt;&gt;",$F$4:F12,"NP")))</f>
        <v>7</v>
      </c>
    </row>
    <row r="13" spans="1:7" s="21" customFormat="1" ht="30.6" customHeight="1" x14ac:dyDescent="0.35">
      <c r="A13" s="22">
        <v>201</v>
      </c>
      <c r="B13" s="23" t="s">
        <v>122</v>
      </c>
      <c r="C13" s="24" t="s">
        <v>81</v>
      </c>
      <c r="D13" s="25">
        <v>28.31</v>
      </c>
      <c r="E13" s="25">
        <v>21.47</v>
      </c>
      <c r="F13" s="26">
        <f t="shared" si="0"/>
        <v>21.47</v>
      </c>
      <c r="G13" s="27">
        <f>IF(OR(D13="",E13=""),"",IF(ISNUMBER(F13),RANK(F13,$F$4:$F$100,1),COUNT($F$4:$F$100)+COUNTIFS($B$4:B13,"&lt;&gt;",$F$4:F13,"NP")))</f>
        <v>3</v>
      </c>
    </row>
    <row r="14" spans="1:7" s="21" customFormat="1" ht="30.6" customHeight="1" x14ac:dyDescent="0.35">
      <c r="A14" s="15">
        <v>202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>
        <v>203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15">
        <v>204</v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>
        <v>205</v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15">
        <v>206</v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ht="18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ht="18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ht="18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ht="18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ht="18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ht="18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ht="18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29" priority="2">
      <formula>AND(D4=F4,D4&lt;&gt;"",D4&lt;&gt;"NP",OR(D4&lt;&gt;E4,E4="",E4="NP"))</formula>
    </cfRule>
  </conditionalFormatting>
  <conditionalFormatting sqref="E4:E100">
    <cfRule type="expression" dxfId="28" priority="3">
      <formula>AND(E4=F4,E4&lt;&gt;"",E4&lt;&gt;"NP",OR(D4&lt;&gt;E4,D4="",D4="NP"))</formula>
    </cfRule>
  </conditionalFormatting>
  <conditionalFormatting sqref="F4:F100">
    <cfRule type="expression" dxfId="27" priority="4">
      <formula>F4="NP"</formula>
    </cfRule>
  </conditionalFormatting>
  <conditionalFormatting sqref="G4:G100">
    <cfRule type="cellIs" dxfId="26" priority="5" operator="equal">
      <formula>1</formula>
    </cfRule>
    <cfRule type="cellIs" dxfId="25" priority="6" operator="equal">
      <formula>2</formula>
    </cfRule>
    <cfRule type="cellIs" dxfId="24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00"/>
  <sheetViews>
    <sheetView topLeftCell="A3" zoomScaleNormal="100" workbookViewId="0">
      <selection activeCell="J8" sqref="J8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149</v>
      </c>
      <c r="B2" s="6"/>
      <c r="C2" s="6"/>
      <c r="D2" s="7" t="s">
        <v>134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207</v>
      </c>
      <c r="B4" s="16" t="s">
        <v>150</v>
      </c>
      <c r="C4" s="17" t="s">
        <v>21</v>
      </c>
      <c r="D4" s="18">
        <v>20.51</v>
      </c>
      <c r="E4" s="18">
        <v>23.38</v>
      </c>
      <c r="F4" s="19">
        <f t="shared" ref="F4:F35" si="0">IF(AND(OR(D4="NP",D4=""),OR(E4="NP",E4="")),IF(AND(D4="",E4=""),"",IF(OR(D4="NP",E4="NP"),"NP","")),IF(OR(D4="NP",D4=""),E4,IF(OR(E4="NP",E4=""),D4,MIN(D4,E4))))</f>
        <v>20.51</v>
      </c>
      <c r="G4" s="20">
        <f>IF(OR(D4="",E4=""),"",IF(ISNUMBER(F4),RANK(F4,$F$4:$F$100,1),COUNT($F$4:$F$100)+COUNTIFS($B$4:B4,"&lt;&gt;",$F$4:F4,"NP")))</f>
        <v>4</v>
      </c>
    </row>
    <row r="5" spans="1:7" s="21" customFormat="1" ht="30.6" customHeight="1" x14ac:dyDescent="0.35">
      <c r="A5" s="22">
        <v>208</v>
      </c>
      <c r="B5" s="23" t="s">
        <v>151</v>
      </c>
      <c r="C5" s="24" t="s">
        <v>19</v>
      </c>
      <c r="D5" s="25">
        <v>19.36</v>
      </c>
      <c r="E5" s="25" t="s">
        <v>12</v>
      </c>
      <c r="F5" s="26">
        <f t="shared" si="0"/>
        <v>19.36</v>
      </c>
      <c r="G5" s="27">
        <f>IF(OR(D5="",E5=""),"",IF(ISNUMBER(F5),RANK(F5,$F$4:$F$100,1),COUNT($F$4:$F$100)+COUNTIFS($B$4:B5,"&lt;&gt;",$F$4:F5,"NP")))</f>
        <v>1</v>
      </c>
    </row>
    <row r="6" spans="1:7" s="21" customFormat="1" ht="30.6" customHeight="1" x14ac:dyDescent="0.35">
      <c r="A6" s="15">
        <v>209</v>
      </c>
      <c r="B6" s="23" t="s">
        <v>117</v>
      </c>
      <c r="C6" s="24" t="s">
        <v>76</v>
      </c>
      <c r="D6" s="25">
        <v>20.79</v>
      </c>
      <c r="E6" s="25">
        <v>21.24</v>
      </c>
      <c r="F6" s="26">
        <f t="shared" si="0"/>
        <v>20.79</v>
      </c>
      <c r="G6" s="27">
        <f>IF(OR(D6="",E6=""),"",IF(ISNUMBER(F6),RANK(F6,$F$4:$F$100,1),COUNT($F$4:$F$100)+COUNTIFS($B$4:B6,"&lt;&gt;",$F$4:F6,"NP")))</f>
        <v>5</v>
      </c>
    </row>
    <row r="7" spans="1:7" s="21" customFormat="1" ht="30.6" customHeight="1" x14ac:dyDescent="0.35">
      <c r="A7" s="22">
        <v>210</v>
      </c>
      <c r="B7" s="23" t="s">
        <v>152</v>
      </c>
      <c r="C7" s="24" t="s">
        <v>126</v>
      </c>
      <c r="D7" s="25">
        <v>20.96</v>
      </c>
      <c r="E7" s="25">
        <v>21.06</v>
      </c>
      <c r="F7" s="26">
        <f t="shared" si="0"/>
        <v>20.96</v>
      </c>
      <c r="G7" s="27">
        <f>IF(OR(D7="",E7=""),"",IF(ISNUMBER(F7),RANK(F7,$F$4:$F$100,1),COUNT($F$4:$F$100)+COUNTIFS($B$4:B7,"&lt;&gt;",$F$4:F7,"NP")))</f>
        <v>6</v>
      </c>
    </row>
    <row r="8" spans="1:7" s="21" customFormat="1" ht="30.6" customHeight="1" x14ac:dyDescent="0.35">
      <c r="A8" s="15">
        <v>211</v>
      </c>
      <c r="B8" s="23" t="s">
        <v>119</v>
      </c>
      <c r="C8" s="24" t="s">
        <v>59</v>
      </c>
      <c r="D8" s="25">
        <v>21.74</v>
      </c>
      <c r="E8" s="25">
        <v>21.22</v>
      </c>
      <c r="F8" s="26">
        <f t="shared" si="0"/>
        <v>21.22</v>
      </c>
      <c r="G8" s="27">
        <f>IF(OR(D8="",E8=""),"",IF(ISNUMBER(F8),RANK(F8,$F$4:$F$100,1),COUNT($F$4:$F$100)+COUNTIFS($B$4:B8,"&lt;&gt;",$F$4:F8,"NP")))</f>
        <v>9</v>
      </c>
    </row>
    <row r="9" spans="1:7" s="21" customFormat="1" ht="30.6" customHeight="1" x14ac:dyDescent="0.35">
      <c r="A9" s="22">
        <v>212</v>
      </c>
      <c r="B9" s="23" t="s">
        <v>153</v>
      </c>
      <c r="C9" s="24" t="s">
        <v>126</v>
      </c>
      <c r="D9" s="25" t="s">
        <v>12</v>
      </c>
      <c r="E9" s="25">
        <v>21.15</v>
      </c>
      <c r="F9" s="26">
        <f t="shared" si="0"/>
        <v>21.15</v>
      </c>
      <c r="G9" s="27">
        <f>IF(OR(D9="",E9=""),"",IF(ISNUMBER(F9),RANK(F9,$F$4:$F$100,1),COUNT($F$4:$F$100)+COUNTIFS($B$4:B9,"&lt;&gt;",$F$4:F9,"NP")))</f>
        <v>8</v>
      </c>
    </row>
    <row r="10" spans="1:7" s="21" customFormat="1" ht="30.6" customHeight="1" x14ac:dyDescent="0.35">
      <c r="A10" s="15">
        <v>213</v>
      </c>
      <c r="B10" s="23" t="s">
        <v>127</v>
      </c>
      <c r="C10" s="24" t="s">
        <v>81</v>
      </c>
      <c r="D10" s="25">
        <v>20.440000000000001</v>
      </c>
      <c r="E10" s="25">
        <v>20.72</v>
      </c>
      <c r="F10" s="26">
        <f t="shared" si="0"/>
        <v>20.440000000000001</v>
      </c>
      <c r="G10" s="27">
        <f>IF(OR(D10="",E10=""),"",IF(ISNUMBER(F10),RANK(F10,$F$4:$F$100,1),COUNT($F$4:$F$100)+COUNTIFS($B$4:B10,"&lt;&gt;",$F$4:F10,"NP")))</f>
        <v>3</v>
      </c>
    </row>
    <row r="11" spans="1:7" s="21" customFormat="1" ht="30.6" customHeight="1" x14ac:dyDescent="0.35">
      <c r="A11" s="22">
        <v>214</v>
      </c>
      <c r="B11" s="23" t="s">
        <v>154</v>
      </c>
      <c r="C11" s="24" t="s">
        <v>16</v>
      </c>
      <c r="D11" s="25">
        <v>20.98</v>
      </c>
      <c r="E11" s="25">
        <v>20.96</v>
      </c>
      <c r="F11" s="26">
        <f t="shared" si="0"/>
        <v>20.96</v>
      </c>
      <c r="G11" s="27">
        <f>IF(OR(D11="",E11=""),"",IF(ISNUMBER(F11),RANK(F11,$F$4:$F$100,1),COUNT($F$4:$F$100)+COUNTIFS($B$4:B11,"&lt;&gt;",$F$4:F11,"NP")))</f>
        <v>6</v>
      </c>
    </row>
    <row r="12" spans="1:7" s="21" customFormat="1" ht="30.6" customHeight="1" x14ac:dyDescent="0.35">
      <c r="A12" s="15">
        <v>215</v>
      </c>
      <c r="B12" s="23" t="s">
        <v>124</v>
      </c>
      <c r="C12" s="24" t="s">
        <v>81</v>
      </c>
      <c r="D12" s="25">
        <v>20.04</v>
      </c>
      <c r="E12" s="25">
        <v>20.07</v>
      </c>
      <c r="F12" s="26">
        <f t="shared" si="0"/>
        <v>20.04</v>
      </c>
      <c r="G12" s="27">
        <f>IF(OR(D12="",E12=""),"",IF(ISNUMBER(F12),RANK(F12,$F$4:$F$100,1),COUNT($F$4:$F$100)+COUNTIFS($B$4:B12,"&lt;&gt;",$F$4:F12,"NP")))</f>
        <v>2</v>
      </c>
    </row>
    <row r="13" spans="1:7" s="21" customFormat="1" ht="30.6" customHeight="1" x14ac:dyDescent="0.35">
      <c r="A13" s="22">
        <v>216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15">
        <v>217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>
        <v>218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15">
        <v>219</v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>
        <v>220</v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15">
        <v>221</v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ht="18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ht="18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ht="18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ht="18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ht="18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ht="18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ht="18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ht="18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23" priority="2">
      <formula>AND(D4=F4,D4&lt;&gt;"",D4&lt;&gt;"NP",OR(D4&lt;&gt;E4,E4="",E4="NP"))</formula>
    </cfRule>
  </conditionalFormatting>
  <conditionalFormatting sqref="E4:E100">
    <cfRule type="expression" dxfId="22" priority="3">
      <formula>AND(E4=F4,E4&lt;&gt;"",E4&lt;&gt;"NP",OR(D4&lt;&gt;E4,D4="",D4="NP"))</formula>
    </cfRule>
  </conditionalFormatting>
  <conditionalFormatting sqref="F4:F100">
    <cfRule type="expression" dxfId="21" priority="4">
      <formula>F4="NP"</formula>
    </cfRule>
  </conditionalFormatting>
  <conditionalFormatting sqref="G4:G100">
    <cfRule type="cellIs" dxfId="20" priority="5" operator="equal">
      <formula>1</formula>
    </cfRule>
    <cfRule type="cellIs" dxfId="19" priority="6" operator="equal">
      <formula>2</formula>
    </cfRule>
    <cfRule type="cellIs" dxfId="18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100"/>
  <sheetViews>
    <sheetView zoomScaleNormal="100" workbookViewId="0">
      <selection activeCell="E15" sqref="E15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155</v>
      </c>
      <c r="B2" s="6"/>
      <c r="C2" s="6"/>
      <c r="D2" s="7" t="s">
        <v>139</v>
      </c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222</v>
      </c>
      <c r="B4" s="16" t="s">
        <v>156</v>
      </c>
      <c r="C4" s="17" t="s">
        <v>21</v>
      </c>
      <c r="D4" s="18">
        <v>36.479999999999997</v>
      </c>
      <c r="E4" s="18">
        <v>28.27</v>
      </c>
      <c r="F4" s="19">
        <f t="shared" ref="F4:F35" si="0">IF(AND(OR(D4="NP",D4=""),OR(E4="NP",E4="")),IF(AND(D4="",E4=""),"",IF(OR(D4="NP",E4="NP"),"NP","")),IF(OR(D4="NP",D4=""),E4,IF(OR(E4="NP",E4=""),D4,MIN(D4,E4))))</f>
        <v>28.27</v>
      </c>
      <c r="G4" s="20">
        <f>IF(OR(D4="",E4=""),"",IF(ISNUMBER(F4),RANK(F4,$F$4:$F$100,1),COUNT($F$4:$F$100)+COUNTIFS($B$4:B4,"&lt;&gt;",$F$4:F4,"NP")))</f>
        <v>7</v>
      </c>
    </row>
    <row r="5" spans="1:7" s="21" customFormat="1" ht="30.6" customHeight="1" x14ac:dyDescent="0.35">
      <c r="A5" s="22">
        <v>223</v>
      </c>
      <c r="B5" s="23" t="s">
        <v>157</v>
      </c>
      <c r="C5" s="24" t="s">
        <v>19</v>
      </c>
      <c r="D5" s="25">
        <v>25.9</v>
      </c>
      <c r="E5" s="25">
        <v>26.41</v>
      </c>
      <c r="F5" s="26">
        <f t="shared" si="0"/>
        <v>25.9</v>
      </c>
      <c r="G5" s="27">
        <f>IF(OR(D5="",E5=""),"",IF(ISNUMBER(F5),RANK(F5,$F$4:$F$100,1),COUNT($F$4:$F$100)+COUNTIFS($B$4:B5,"&lt;&gt;",$F$4:F5,"NP")))</f>
        <v>6</v>
      </c>
    </row>
    <row r="6" spans="1:7" s="21" customFormat="1" ht="30.6" customHeight="1" x14ac:dyDescent="0.35">
      <c r="A6" s="15">
        <v>224</v>
      </c>
      <c r="B6" s="23" t="s">
        <v>158</v>
      </c>
      <c r="C6" s="24" t="s">
        <v>159</v>
      </c>
      <c r="D6" s="25">
        <v>25.44</v>
      </c>
      <c r="E6" s="25">
        <v>20.239999999999998</v>
      </c>
      <c r="F6" s="26">
        <f t="shared" si="0"/>
        <v>20.239999999999998</v>
      </c>
      <c r="G6" s="27">
        <f>IF(OR(D6="",E6=""),"",IF(ISNUMBER(F6),RANK(F6,$F$4:$F$100,1),COUNT($F$4:$F$100)+COUNTIFS($B$4:B6,"&lt;&gt;",$F$4:F6,"NP")))</f>
        <v>2</v>
      </c>
    </row>
    <row r="7" spans="1:7" s="21" customFormat="1" ht="30.6" customHeight="1" x14ac:dyDescent="0.35">
      <c r="A7" s="22">
        <v>225</v>
      </c>
      <c r="B7" s="23" t="s">
        <v>160</v>
      </c>
      <c r="C7" s="24" t="s">
        <v>126</v>
      </c>
      <c r="D7" s="25">
        <v>21.32</v>
      </c>
      <c r="E7" s="25">
        <v>21.37</v>
      </c>
      <c r="F7" s="26">
        <f t="shared" si="0"/>
        <v>21.32</v>
      </c>
      <c r="G7" s="27">
        <f>IF(OR(D7="",E7=""),"",IF(ISNUMBER(F7),RANK(F7,$F$4:$F$100,1),COUNT($F$4:$F$100)+COUNTIFS($B$4:B7,"&lt;&gt;",$F$4:F7,"NP")))</f>
        <v>4</v>
      </c>
    </row>
    <row r="8" spans="1:7" s="21" customFormat="1" ht="30.6" customHeight="1" x14ac:dyDescent="0.35">
      <c r="A8" s="15">
        <v>226</v>
      </c>
      <c r="B8" s="23" t="s">
        <v>161</v>
      </c>
      <c r="C8" s="24" t="s">
        <v>59</v>
      </c>
      <c r="D8" s="25" t="s">
        <v>12</v>
      </c>
      <c r="E8" s="25">
        <v>19.489999999999998</v>
      </c>
      <c r="F8" s="26">
        <f t="shared" si="0"/>
        <v>19.489999999999998</v>
      </c>
      <c r="G8" s="27">
        <f>IF(OR(D8="",E8=""),"",IF(ISNUMBER(F8),RANK(F8,$F$4:$F$100,1),COUNT($F$4:$F$100)+COUNTIFS($B$4:B8,"&lt;&gt;",$F$4:F8,"NP")))</f>
        <v>1</v>
      </c>
    </row>
    <row r="9" spans="1:7" s="21" customFormat="1" ht="30.6" customHeight="1" x14ac:dyDescent="0.35">
      <c r="A9" s="22">
        <v>227</v>
      </c>
      <c r="B9" s="23" t="s">
        <v>162</v>
      </c>
      <c r="C9" s="24" t="s">
        <v>14</v>
      </c>
      <c r="D9" s="25">
        <v>29.64</v>
      </c>
      <c r="E9" s="25" t="s">
        <v>12</v>
      </c>
      <c r="F9" s="26">
        <f t="shared" si="0"/>
        <v>29.64</v>
      </c>
      <c r="G9" s="27">
        <f>IF(OR(D9="",E9=""),"",IF(ISNUMBER(F9),RANK(F9,$F$4:$F$100,1),COUNT($F$4:$F$100)+COUNTIFS($B$4:B9,"&lt;&gt;",$F$4:F9,"NP")))</f>
        <v>8</v>
      </c>
    </row>
    <row r="10" spans="1:7" s="21" customFormat="1" ht="30.6" customHeight="1" x14ac:dyDescent="0.35">
      <c r="A10" s="15">
        <v>228</v>
      </c>
      <c r="B10" s="23" t="s">
        <v>163</v>
      </c>
      <c r="C10" s="24" t="s">
        <v>59</v>
      </c>
      <c r="D10" s="25">
        <v>20.93</v>
      </c>
      <c r="E10" s="25">
        <v>29.91</v>
      </c>
      <c r="F10" s="26">
        <f t="shared" si="0"/>
        <v>20.93</v>
      </c>
      <c r="G10" s="27">
        <f>IF(OR(D10="",E10=""),"",IF(ISNUMBER(F10),RANK(F10,$F$4:$F$100,1),COUNT($F$4:$F$100)+COUNTIFS($B$4:B10,"&lt;&gt;",$F$4:F10,"NP")))</f>
        <v>3</v>
      </c>
    </row>
    <row r="11" spans="1:7" s="21" customFormat="1" ht="30.6" customHeight="1" x14ac:dyDescent="0.35">
      <c r="A11" s="22">
        <v>229</v>
      </c>
      <c r="B11" s="23" t="s">
        <v>164</v>
      </c>
      <c r="C11" s="24" t="s">
        <v>81</v>
      </c>
      <c r="D11" s="25">
        <v>23.97</v>
      </c>
      <c r="E11" s="25" t="s">
        <v>12</v>
      </c>
      <c r="F11" s="26">
        <f t="shared" si="0"/>
        <v>23.97</v>
      </c>
      <c r="G11" s="27">
        <f>IF(OR(D11="",E11=""),"",IF(ISNUMBER(F11),RANK(F11,$F$4:$F$100,1),COUNT($F$4:$F$100)+COUNTIFS($B$4:B11,"&lt;&gt;",$F$4:F11,"NP")))</f>
        <v>5</v>
      </c>
    </row>
    <row r="12" spans="1:7" s="21" customFormat="1" ht="30.6" customHeight="1" x14ac:dyDescent="0.35">
      <c r="A12" s="15">
        <v>230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231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15">
        <v>232</v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>
        <v>233</v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15">
        <v>234</v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>
        <v>235</v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22"/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ht="18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ht="18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ht="18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ht="18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ht="18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ht="18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ht="18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17" priority="2">
      <formula>AND(D4=F4,D4&lt;&gt;"",D4&lt;&gt;"NP",OR(D4&lt;&gt;E4,E4="",E4="NP"))</formula>
    </cfRule>
  </conditionalFormatting>
  <conditionalFormatting sqref="E4:E100">
    <cfRule type="expression" dxfId="16" priority="3">
      <formula>AND(E4=F4,E4&lt;&gt;"",E4&lt;&gt;"NP",OR(D4&lt;&gt;E4,D4="",D4="NP"))</formula>
    </cfRule>
  </conditionalFormatting>
  <conditionalFormatting sqref="F4:F100">
    <cfRule type="expression" dxfId="15" priority="4">
      <formula>F4="NP"</formula>
    </cfRule>
  </conditionalFormatting>
  <conditionalFormatting sqref="G4:G100">
    <cfRule type="cellIs" dxfId="14" priority="5" operator="equal">
      <formula>1</formula>
    </cfRule>
    <cfRule type="cellIs" dxfId="13" priority="6" operator="equal">
      <formula>2</formula>
    </cfRule>
    <cfRule type="cellIs" dxfId="12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00"/>
  <sheetViews>
    <sheetView zoomScaleNormal="100" workbookViewId="0">
      <selection activeCell="F9" sqref="F9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8.6640625" style="1"/>
  </cols>
  <sheetData>
    <row r="1" spans="1:7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165</v>
      </c>
      <c r="B2" s="6"/>
      <c r="C2" s="6"/>
      <c r="D2" s="7"/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236</v>
      </c>
      <c r="B4" s="16" t="s">
        <v>158</v>
      </c>
      <c r="C4" s="17" t="s">
        <v>159</v>
      </c>
      <c r="D4" s="18">
        <v>20.350000000000001</v>
      </c>
      <c r="E4" s="18" t="s">
        <v>12</v>
      </c>
      <c r="F4" s="19">
        <f t="shared" ref="F4:F35" si="0">IF(AND(OR(D4="NP",D4=""),OR(E4="NP",E4="")),IF(AND(D4="",E4=""),"",IF(OR(D4="NP",E4="NP"),"NP","")),IF(OR(D4="NP",D4=""),E4,IF(OR(E4="NP",E4=""),D4,MIN(D4,E4))))</f>
        <v>20.350000000000001</v>
      </c>
      <c r="G4" s="20">
        <f>IF(OR(D4="",E4=""),"",IF(ISNUMBER(F4),RANK(F4,$F$4:$F$100,1),COUNT($F$4:$F$100)+COUNTIFS($B$4:B4,"&lt;&gt;",$F$4:F4,"NP")))</f>
        <v>1</v>
      </c>
    </row>
    <row r="5" spans="1:7" s="21" customFormat="1" ht="30.6" customHeight="1" x14ac:dyDescent="0.35">
      <c r="A5" s="22">
        <v>237</v>
      </c>
      <c r="B5" s="23" t="s">
        <v>166</v>
      </c>
      <c r="C5" s="24" t="s">
        <v>112</v>
      </c>
      <c r="D5" s="25">
        <v>24.42</v>
      </c>
      <c r="E5" s="25">
        <v>24.08</v>
      </c>
      <c r="F5" s="26">
        <f t="shared" si="0"/>
        <v>24.08</v>
      </c>
      <c r="G5" s="27">
        <f>IF(OR(D5="",E5=""),"",IF(ISNUMBER(F5),RANK(F5,$F$4:$F$100,1),COUNT($F$4:$F$100)+COUNTIFS($B$4:B5,"&lt;&gt;",$F$4:F5,"NP")))</f>
        <v>3</v>
      </c>
    </row>
    <row r="6" spans="1:7" s="21" customFormat="1" ht="30.6" customHeight="1" x14ac:dyDescent="0.35">
      <c r="A6" s="15">
        <v>238</v>
      </c>
      <c r="B6" s="23" t="s">
        <v>164</v>
      </c>
      <c r="C6" s="24" t="s">
        <v>81</v>
      </c>
      <c r="D6" s="25">
        <v>24.02</v>
      </c>
      <c r="E6" s="25" t="s">
        <v>12</v>
      </c>
      <c r="F6" s="26">
        <f t="shared" si="0"/>
        <v>24.02</v>
      </c>
      <c r="G6" s="27">
        <f>IF(OR(D6="",E6=""),"",IF(ISNUMBER(F6),RANK(F6,$F$4:$F$100,1),COUNT($F$4:$F$100)+COUNTIFS($B$4:B6,"&lt;&gt;",$F$4:F6,"NP")))</f>
        <v>2</v>
      </c>
    </row>
    <row r="7" spans="1:7" s="21" customFormat="1" ht="30.6" customHeight="1" x14ac:dyDescent="0.35">
      <c r="A7" s="22">
        <v>239</v>
      </c>
      <c r="B7" s="23" t="s">
        <v>162</v>
      </c>
      <c r="C7" s="24" t="s">
        <v>14</v>
      </c>
      <c r="D7" s="25">
        <v>45.64</v>
      </c>
      <c r="E7" s="25">
        <v>29.72</v>
      </c>
      <c r="F7" s="26">
        <f t="shared" si="0"/>
        <v>29.72</v>
      </c>
      <c r="G7" s="27">
        <f>IF(OR(D7="",E7=""),"",IF(ISNUMBER(F7),RANK(F7,$F$4:$F$100,1),COUNT($F$4:$F$100)+COUNTIFS($B$4:B7,"&lt;&gt;",$F$4:F7,"NP")))</f>
        <v>4</v>
      </c>
    </row>
    <row r="8" spans="1:7" s="21" customFormat="1" ht="30.6" customHeight="1" x14ac:dyDescent="0.35">
      <c r="A8" s="15">
        <v>240</v>
      </c>
      <c r="B8" s="24"/>
      <c r="C8" s="24"/>
      <c r="D8" s="25"/>
      <c r="E8" s="25"/>
      <c r="F8" s="26" t="str">
        <f t="shared" si="0"/>
        <v/>
      </c>
      <c r="G8" s="27" t="str">
        <f>IF(OR(D8="",E8=""),"",IF(ISNUMBER(F8),RANK(F8,$F$4:$F$100,1),COUNT($F$4:$F$100)+COUNTIFS($B$4:B8,"&lt;&gt;",$F$4:F8,"NP")))</f>
        <v/>
      </c>
    </row>
    <row r="9" spans="1:7" s="21" customFormat="1" ht="30.6" customHeight="1" x14ac:dyDescent="0.35">
      <c r="A9" s="22">
        <v>241</v>
      </c>
      <c r="B9" s="24"/>
      <c r="C9" s="24"/>
      <c r="D9" s="25"/>
      <c r="E9" s="25"/>
      <c r="F9" s="26" t="str">
        <f t="shared" si="0"/>
        <v/>
      </c>
      <c r="G9" s="27" t="str">
        <f>IF(OR(D9="",E9=""),"",IF(ISNUMBER(F9),RANK(F9,$F$4:$F$100,1),COUNT($F$4:$F$100)+COUNTIFS($B$4:B9,"&lt;&gt;",$F$4:F9,"NP")))</f>
        <v/>
      </c>
    </row>
    <row r="10" spans="1:7" s="21" customFormat="1" ht="30.6" customHeight="1" x14ac:dyDescent="0.35">
      <c r="A10" s="15">
        <v>242</v>
      </c>
      <c r="B10" s="24"/>
      <c r="C10" s="24"/>
      <c r="D10" s="25"/>
      <c r="E10" s="25"/>
      <c r="F10" s="26" t="str">
        <f t="shared" si="0"/>
        <v/>
      </c>
      <c r="G10" s="27" t="str">
        <f>IF(OR(D10="",E10=""),"",IF(ISNUMBER(F10),RANK(F10,$F$4:$F$100,1),COUNT($F$4:$F$100)+COUNTIFS($B$4:B10,"&lt;&gt;",$F$4:F10,"NP")))</f>
        <v/>
      </c>
    </row>
    <row r="11" spans="1:7" s="21" customFormat="1" ht="30.6" customHeight="1" x14ac:dyDescent="0.35">
      <c r="A11" s="22">
        <v>243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</row>
    <row r="12" spans="1:7" s="21" customFormat="1" ht="30.6" customHeight="1" x14ac:dyDescent="0.35">
      <c r="A12" s="15">
        <v>244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245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22" t="str">
        <f>IF(B14&lt;&gt;"",COUNTA('7-8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sta'!B4:B100)+COUNTIF(B$4:B14,"&lt;&gt;"),"")</f>
        <v/>
      </c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 t="str">
        <f>IF(B15&lt;&gt;"",COUNTA('7-8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sta'!B4:B100)+COUNTIF(B$4:B15,"&lt;&gt;"),"")</f>
        <v/>
      </c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22" t="str">
        <f>IF(B16&lt;&gt;"",COUNTA('7-8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sta'!B4:B100)+COUNTIF(B$4:B16,"&lt;&gt;"),"")</f>
        <v/>
      </c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 t="str">
        <f>IF(B17&lt;&gt;"",COUNTA('7-8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sta'!B4:B100)+COUNTIF(B$4:B17,"&lt;&gt;"),"")</f>
        <v/>
      </c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22" t="str">
        <f>IF(B18&lt;&gt;"",COUNTA('7-8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sta'!B4:B100)+COUNTIF(B$4:B18,"&lt;&gt;"),"")</f>
        <v/>
      </c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 t="str">
        <f>IF(B19&lt;&gt;"",COUNTA('7-8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sta'!B4:B100)+COUNTIF(B$4:B19,"&lt;&gt;"),"")</f>
        <v/>
      </c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 t="str">
        <f>IF(B20&lt;&gt;"",COUNTA('7-8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sta'!B4:B100)+COUNTIF(B$4:B20,"&lt;&gt;"),"")</f>
        <v/>
      </c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 t="str">
        <f>IF(B21&lt;&gt;"",COUNTA('7-8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sta'!B4:B100)+COUNTIF(B$4:B21,"&lt;&gt;"),"")</f>
        <v/>
      </c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 t="str">
        <f>IF(B22&lt;&gt;"",COUNTA('7-8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sta'!B4:B100)+COUNTIF(B$4:B22,"&lt;&gt;"),"")</f>
        <v/>
      </c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 t="str">
        <f>IF(B23&lt;&gt;"",COUNTA('7-8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sta'!B4:B100)+COUNTIF(B$4:B23,"&lt;&gt;"),"")</f>
        <v/>
      </c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ht="18" x14ac:dyDescent="0.35">
      <c r="A24" s="29" t="str">
        <f>IF(B24&lt;&gt;"",COUNTA('7-8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sta'!B4:B100)+COUNTIF(B$4:B24,"&lt;&gt;"),"")</f>
        <v/>
      </c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ht="18" x14ac:dyDescent="0.35">
      <c r="A25" s="34" t="str">
        <f>IF(B25&lt;&gt;"",COUNTA('7-8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sta'!B4:B100)+COUNTIF(B$4:B25,"&lt;&gt;"),"")</f>
        <v/>
      </c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ht="18" x14ac:dyDescent="0.35">
      <c r="A26" s="39" t="str">
        <f>IF(B26&lt;&gt;"",COUNTA('7-8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sta'!B4:B100)+COUNTIF(B$4:B26,"&lt;&gt;"),"")</f>
        <v/>
      </c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ht="18" x14ac:dyDescent="0.35">
      <c r="A27" s="39" t="str">
        <f>IF(B27&lt;&gt;"",COUNTA('7-8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sta'!B4:B100)+COUNTIF(B$4:B27,"&lt;&gt;"),"")</f>
        <v/>
      </c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ht="18" x14ac:dyDescent="0.35">
      <c r="A28" s="39" t="str">
        <f>IF(B28&lt;&gt;"",COUNTA('7-8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sta'!B4:B100)+COUNTIF(B$4:B28,"&lt;&gt;"),"")</f>
        <v/>
      </c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ht="18" x14ac:dyDescent="0.35">
      <c r="A29" s="39" t="str">
        <f>IF(B29&lt;&gt;"",COUNTA('7-8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sta'!B4:B100)+COUNTIF(B$4:B29,"&lt;&gt;"),"")</f>
        <v/>
      </c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ht="18" x14ac:dyDescent="0.35">
      <c r="A30" s="39" t="str">
        <f>IF(B30&lt;&gt;"",COUNTA('7-8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sta'!B4:B100)+COUNTIF(B$4:B30,"&lt;&gt;"),"")</f>
        <v/>
      </c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11" priority="2">
      <formula>AND(D4=F4,D4&lt;&gt;"",D4&lt;&gt;"NP",OR(D4&lt;&gt;E4,E4="",E4="NP"))</formula>
    </cfRule>
  </conditionalFormatting>
  <conditionalFormatting sqref="E4:E100">
    <cfRule type="expression" dxfId="10" priority="3">
      <formula>AND(E4=F4,E4&lt;&gt;"",E4&lt;&gt;"NP",OR(D4&lt;&gt;E4,D4="",D4="NP"))</formula>
    </cfRule>
  </conditionalFormatting>
  <conditionalFormatting sqref="F4:F100">
    <cfRule type="expression" dxfId="9" priority="4">
      <formula>F4="NP"</formula>
    </cfRule>
  </conditionalFormatting>
  <conditionalFormatting sqref="G4:G100">
    <cfRule type="cellIs" dxfId="8" priority="5" operator="equal">
      <formula>1</formula>
    </cfRule>
    <cfRule type="cellIs" dxfId="7" priority="6" operator="equal">
      <formula>2</formula>
    </cfRule>
    <cfRule type="cellIs" dxfId="6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100"/>
  <sheetViews>
    <sheetView zoomScaleNormal="100" workbookViewId="0">
      <selection activeCell="D10" sqref="D10"/>
    </sheetView>
  </sheetViews>
  <sheetFormatPr defaultColWidth="8.6640625" defaultRowHeight="14.4" x14ac:dyDescent="0.3"/>
  <cols>
    <col min="1" max="1" width="5.21875" style="1" customWidth="1"/>
    <col min="2" max="2" width="25.6640625" customWidth="1"/>
    <col min="3" max="3" width="15.88671875" customWidth="1"/>
    <col min="4" max="6" width="10.44140625" style="1" customWidth="1"/>
    <col min="7" max="7" width="9" style="1" customWidth="1"/>
  </cols>
  <sheetData>
    <row r="1" spans="1:7" ht="30.6" customHeight="1" x14ac:dyDescent="0.45">
      <c r="A1" s="2" t="s">
        <v>128</v>
      </c>
      <c r="B1" s="3"/>
      <c r="C1" s="3"/>
      <c r="D1" s="4"/>
      <c r="E1" s="4"/>
      <c r="F1" s="4"/>
      <c r="G1" s="4"/>
    </row>
    <row r="2" spans="1:7" s="9" customFormat="1" ht="30.6" customHeight="1" x14ac:dyDescent="0.3">
      <c r="A2" s="5" t="s">
        <v>167</v>
      </c>
      <c r="B2" s="6"/>
      <c r="C2" s="6"/>
      <c r="D2" s="7"/>
      <c r="E2" s="8"/>
      <c r="F2" s="8"/>
      <c r="G2" s="8"/>
    </row>
    <row r="3" spans="1:7" s="14" customFormat="1" ht="30.6" customHeight="1" x14ac:dyDescent="0.3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3" t="s">
        <v>9</v>
      </c>
    </row>
    <row r="4" spans="1:7" s="21" customFormat="1" ht="30.6" customHeight="1" x14ac:dyDescent="0.35">
      <c r="A4" s="15">
        <v>246</v>
      </c>
      <c r="B4" s="16" t="s">
        <v>168</v>
      </c>
      <c r="C4" s="17" t="s">
        <v>19</v>
      </c>
      <c r="D4" s="18">
        <v>24.76</v>
      </c>
      <c r="E4" s="18">
        <v>20.78</v>
      </c>
      <c r="F4" s="19">
        <f t="shared" ref="F4:F35" si="0">IF(AND(OR(D4="NP",D4=""),OR(E4="NP",E4="")),IF(AND(D4="",E4=""),"",IF(OR(D4="NP",E4="NP"),"NP","")),IF(OR(D4="NP",D4=""),E4,IF(OR(E4="NP",E4=""),D4,MIN(D4,E4))))</f>
        <v>20.78</v>
      </c>
      <c r="G4" s="20">
        <f>IF(OR(D4="",E4=""),"",IF(ISNUMBER(F4),RANK(F4,$F$4:$F$100,1),COUNT($F$4:$F$100)+COUNTIFS($B$4:B4,"&lt;&gt;",$F$4:F4,"NP")))</f>
        <v>3</v>
      </c>
    </row>
    <row r="5" spans="1:7" s="21" customFormat="1" ht="30.6" customHeight="1" x14ac:dyDescent="0.35">
      <c r="A5" s="22">
        <v>247</v>
      </c>
      <c r="B5" s="23" t="s">
        <v>169</v>
      </c>
      <c r="C5" s="24" t="s">
        <v>76</v>
      </c>
      <c r="D5" s="25">
        <v>20.440000000000001</v>
      </c>
      <c r="E5" s="25">
        <v>27.44</v>
      </c>
      <c r="F5" s="26">
        <f t="shared" si="0"/>
        <v>20.440000000000001</v>
      </c>
      <c r="G5" s="27">
        <f>IF(OR(D5="",E5=""),"",IF(ISNUMBER(F5),RANK(F5,$F$4:$F$100,1),COUNT($F$4:$F$100)+COUNTIFS($B$4:B5,"&lt;&gt;",$F$4:F5,"NP")))</f>
        <v>2</v>
      </c>
    </row>
    <row r="6" spans="1:7" s="21" customFormat="1" ht="30.6" customHeight="1" x14ac:dyDescent="0.35">
      <c r="A6" s="15">
        <v>248</v>
      </c>
      <c r="B6" s="23" t="s">
        <v>170</v>
      </c>
      <c r="C6" s="24" t="s">
        <v>23</v>
      </c>
      <c r="D6" s="25">
        <v>24.1</v>
      </c>
      <c r="E6" s="25">
        <v>21.04</v>
      </c>
      <c r="F6" s="26">
        <f t="shared" si="0"/>
        <v>21.04</v>
      </c>
      <c r="G6" s="27">
        <f>IF(OR(D6="",E6=""),"",IF(ISNUMBER(F6),RANK(F6,$F$4:$F$100,1),COUNT($F$4:$F$100)+COUNTIFS($B$4:B6,"&lt;&gt;",$F$4:F6,"NP")))</f>
        <v>4</v>
      </c>
    </row>
    <row r="7" spans="1:7" s="21" customFormat="1" ht="30.6" customHeight="1" x14ac:dyDescent="0.35">
      <c r="A7" s="22">
        <v>249</v>
      </c>
      <c r="B7" s="23" t="s">
        <v>171</v>
      </c>
      <c r="C7" s="24" t="s">
        <v>14</v>
      </c>
      <c r="D7" s="25">
        <v>21.96</v>
      </c>
      <c r="E7" s="25">
        <v>19.239999999999998</v>
      </c>
      <c r="F7" s="26">
        <f t="shared" si="0"/>
        <v>19.239999999999998</v>
      </c>
      <c r="G7" s="27">
        <f>IF(OR(D7="",E7=""),"",IF(ISNUMBER(F7),RANK(F7,$F$4:$F$100,1),COUNT($F$4:$F$100)+COUNTIFS($B$4:B7,"&lt;&gt;",$F$4:F7,"NP")))</f>
        <v>1</v>
      </c>
    </row>
    <row r="8" spans="1:7" s="21" customFormat="1" ht="30.6" customHeight="1" x14ac:dyDescent="0.35">
      <c r="A8" s="15">
        <v>250</v>
      </c>
      <c r="B8" s="23" t="s">
        <v>172</v>
      </c>
      <c r="C8" s="24" t="s">
        <v>23</v>
      </c>
      <c r="D8" s="25" t="s">
        <v>12</v>
      </c>
      <c r="E8" s="25">
        <v>26.25</v>
      </c>
      <c r="F8" s="26">
        <f t="shared" si="0"/>
        <v>26.25</v>
      </c>
      <c r="G8" s="27">
        <f>IF(OR(D8="",E8=""),"",IF(ISNUMBER(F8),RANK(F8,$F$4:$F$100,1),COUNT($F$4:$F$100)+COUNTIFS($B$4:B8,"&lt;&gt;",$F$4:F8,"NP")))</f>
        <v>5</v>
      </c>
    </row>
    <row r="9" spans="1:7" s="21" customFormat="1" ht="30.6" customHeight="1" x14ac:dyDescent="0.35">
      <c r="A9" s="22">
        <v>251</v>
      </c>
      <c r="B9" s="24"/>
      <c r="C9" s="24"/>
      <c r="D9" s="25"/>
      <c r="E9" s="25"/>
      <c r="F9" s="26" t="str">
        <f t="shared" si="0"/>
        <v/>
      </c>
      <c r="G9" s="27" t="str">
        <f>IF(OR(D9="",E9=""),"",IF(ISNUMBER(F9),RANK(F9,$F$4:$F$100,1),COUNT($F$4:$F$100)+COUNTIFS($B$4:B9,"&lt;&gt;",$F$4:F9,"NP")))</f>
        <v/>
      </c>
    </row>
    <row r="10" spans="1:7" s="21" customFormat="1" ht="30.6" customHeight="1" x14ac:dyDescent="0.35">
      <c r="A10" s="15">
        <v>252</v>
      </c>
      <c r="B10" s="24"/>
      <c r="C10" s="24"/>
      <c r="D10" s="25"/>
      <c r="E10" s="25"/>
      <c r="F10" s="26" t="str">
        <f t="shared" si="0"/>
        <v/>
      </c>
      <c r="G10" s="27" t="str">
        <f>IF(OR(D10="",E10=""),"",IF(ISNUMBER(F10),RANK(F10,$F$4:$F$100,1),COUNT($F$4:$F$100)+COUNTIFS($B$4:B10,"&lt;&gt;",$F$4:F10,"NP")))</f>
        <v/>
      </c>
    </row>
    <row r="11" spans="1:7" s="21" customFormat="1" ht="30.6" customHeight="1" x14ac:dyDescent="0.35">
      <c r="A11" s="22">
        <v>253</v>
      </c>
      <c r="B11" s="24"/>
      <c r="C11" s="24"/>
      <c r="D11" s="25"/>
      <c r="E11" s="25"/>
      <c r="F11" s="26" t="str">
        <f t="shared" si="0"/>
        <v/>
      </c>
      <c r="G11" s="27" t="str">
        <f>IF(OR(D11="",E11=""),"",IF(ISNUMBER(F11),RANK(F11,$F$4:$F$100,1),COUNT($F$4:$F$100)+COUNTIFS($B$4:B11,"&lt;&gt;",$F$4:F11,"NP")))</f>
        <v/>
      </c>
    </row>
    <row r="12" spans="1:7" s="21" customFormat="1" ht="30.6" customHeight="1" x14ac:dyDescent="0.35">
      <c r="A12" s="15">
        <v>254</v>
      </c>
      <c r="B12" s="24"/>
      <c r="C12" s="24"/>
      <c r="D12" s="25"/>
      <c r="E12" s="25"/>
      <c r="F12" s="26" t="str">
        <f t="shared" si="0"/>
        <v/>
      </c>
      <c r="G12" s="27" t="str">
        <f>IF(OR(D12="",E12=""),"",IF(ISNUMBER(F12),RANK(F12,$F$4:$F$100,1),COUNT($F$4:$F$100)+COUNTIFS($B$4:B12,"&lt;&gt;",$F$4:F12,"NP")))</f>
        <v/>
      </c>
    </row>
    <row r="13" spans="1:7" s="21" customFormat="1" ht="30.6" customHeight="1" x14ac:dyDescent="0.35">
      <c r="A13" s="22">
        <v>255</v>
      </c>
      <c r="B13" s="24"/>
      <c r="C13" s="24"/>
      <c r="D13" s="25"/>
      <c r="E13" s="25"/>
      <c r="F13" s="26" t="str">
        <f t="shared" si="0"/>
        <v/>
      </c>
      <c r="G13" s="27" t="str">
        <f>IF(OR(D13="",E13=""),"",IF(ISNUMBER(F13),RANK(F13,$F$4:$F$100,1),COUNT($F$4:$F$100)+COUNTIFS($B$4:B13,"&lt;&gt;",$F$4:F13,"NP")))</f>
        <v/>
      </c>
    </row>
    <row r="14" spans="1:7" s="21" customFormat="1" ht="30.6" customHeight="1" x14ac:dyDescent="0.35">
      <c r="A14" s="22"/>
      <c r="B14" s="24"/>
      <c r="C14" s="24"/>
      <c r="D14" s="25"/>
      <c r="E14" s="25"/>
      <c r="F14" s="26" t="str">
        <f t="shared" si="0"/>
        <v/>
      </c>
      <c r="G14" s="27" t="str">
        <f>IF(OR(D14="",E14=""),"",IF(ISNUMBER(F14),RANK(F14,$F$4:$F$100,1),COUNT($F$4:$F$100)+COUNTIFS($B$4:B14,"&lt;&gt;",$F$4:F14,"NP")))</f>
        <v/>
      </c>
    </row>
    <row r="15" spans="1:7" s="21" customFormat="1" ht="30.6" customHeight="1" x14ac:dyDescent="0.35">
      <c r="A15" s="22"/>
      <c r="B15" s="24"/>
      <c r="C15" s="24"/>
      <c r="D15" s="25"/>
      <c r="E15" s="25"/>
      <c r="F15" s="26" t="str">
        <f t="shared" si="0"/>
        <v/>
      </c>
      <c r="G15" s="27" t="str">
        <f>IF(OR(D15="",E15=""),"",IF(ISNUMBER(F15),RANK(F15,$F$4:$F$100,1),COUNT($F$4:$F$100)+COUNTIFS($B$4:B15,"&lt;&gt;",$F$4:F15,"NP")))</f>
        <v/>
      </c>
    </row>
    <row r="16" spans="1:7" s="21" customFormat="1" ht="30.6" customHeight="1" x14ac:dyDescent="0.35">
      <c r="A16" s="22"/>
      <c r="B16" s="24"/>
      <c r="C16" s="24"/>
      <c r="D16" s="25"/>
      <c r="E16" s="25"/>
      <c r="F16" s="26" t="str">
        <f t="shared" si="0"/>
        <v/>
      </c>
      <c r="G16" s="27" t="str">
        <f>IF(OR(D16="",E16=""),"",IF(ISNUMBER(F16),RANK(F16,$F$4:$F$100,1),COUNT($F$4:$F$100)+COUNTIFS($B$4:B16,"&lt;&gt;",$F$4:F16,"NP")))</f>
        <v/>
      </c>
    </row>
    <row r="17" spans="1:7" s="21" customFormat="1" ht="30.6" customHeight="1" x14ac:dyDescent="0.35">
      <c r="A17" s="22"/>
      <c r="B17" s="24"/>
      <c r="C17" s="24"/>
      <c r="D17" s="25"/>
      <c r="E17" s="25"/>
      <c r="F17" s="26" t="str">
        <f t="shared" si="0"/>
        <v/>
      </c>
      <c r="G17" s="28" t="str">
        <f>IF(OR(D17="",E17=""),"",IF(ISNUMBER(F17),RANK(F17,$F$4:$F$100,1),COUNT($F$4:$F$100)+COUNTIFS($B$4:B17,"&lt;&gt;",$F$4:F17,"NP")))</f>
        <v/>
      </c>
    </row>
    <row r="18" spans="1:7" s="21" customFormat="1" ht="30.6" customHeight="1" x14ac:dyDescent="0.35">
      <c r="A18" s="22"/>
      <c r="B18" s="24"/>
      <c r="C18" s="24"/>
      <c r="D18" s="25"/>
      <c r="E18" s="25"/>
      <c r="F18" s="26" t="str">
        <f t="shared" si="0"/>
        <v/>
      </c>
      <c r="G18" s="28" t="str">
        <f>IF(OR(D18="",E18=""),"",IF(ISNUMBER(F18),RANK(F18,$F$4:$F$100,1),COUNT($F$4:$F$100)+COUNTIFS($B$4:B18,"&lt;&gt;",$F$4:F18,"NP")))</f>
        <v/>
      </c>
    </row>
    <row r="19" spans="1:7" s="21" customFormat="1" ht="30.6" customHeight="1" x14ac:dyDescent="0.35">
      <c r="A19" s="22"/>
      <c r="B19" s="24"/>
      <c r="C19" s="24"/>
      <c r="D19" s="25"/>
      <c r="E19" s="25"/>
      <c r="F19" s="26" t="str">
        <f t="shared" si="0"/>
        <v/>
      </c>
      <c r="G19" s="28" t="str">
        <f>IF(OR(D19="",E19=""),"",IF(ISNUMBER(F19),RANK(F19,$F$4:$F$100,1),COUNT($F$4:$F$100)+COUNTIFS($B$4:B19,"&lt;&gt;",$F$4:F19,"NP")))</f>
        <v/>
      </c>
    </row>
    <row r="20" spans="1:7" s="21" customFormat="1" ht="30.6" customHeight="1" x14ac:dyDescent="0.35">
      <c r="A20" s="22"/>
      <c r="B20" s="24"/>
      <c r="C20" s="24"/>
      <c r="D20" s="25"/>
      <c r="E20" s="25"/>
      <c r="F20" s="26" t="str">
        <f t="shared" si="0"/>
        <v/>
      </c>
      <c r="G20" s="28" t="str">
        <f>IF(OR(D20="",E20=""),"",IF(ISNUMBER(F20),RANK(F20,$F$4:$F$100,1),COUNT($F$4:$F$100)+COUNTIFS($B$4:B20,"&lt;&gt;",$F$4:F20,"NP")))</f>
        <v/>
      </c>
    </row>
    <row r="21" spans="1:7" s="21" customFormat="1" ht="30.6" customHeight="1" x14ac:dyDescent="0.35">
      <c r="A21" s="22"/>
      <c r="B21" s="24"/>
      <c r="C21" s="24"/>
      <c r="D21" s="25"/>
      <c r="E21" s="25"/>
      <c r="F21" s="26" t="str">
        <f t="shared" si="0"/>
        <v/>
      </c>
      <c r="G21" s="27" t="str">
        <f>IF(OR(D21="",E21=""),"",IF(ISNUMBER(F21),RANK(F21,$F$4:$F$100,1),COUNT($F$4:$F$100)+COUNTIFS($B$4:B21,"&lt;&gt;",$F$4:F21,"NP")))</f>
        <v/>
      </c>
    </row>
    <row r="22" spans="1:7" s="21" customFormat="1" ht="30.6" customHeight="1" x14ac:dyDescent="0.35">
      <c r="A22" s="22"/>
      <c r="B22" s="24"/>
      <c r="C22" s="24"/>
      <c r="D22" s="25"/>
      <c r="E22" s="25"/>
      <c r="F22" s="26" t="str">
        <f t="shared" si="0"/>
        <v/>
      </c>
      <c r="G22" s="28" t="str">
        <f>IF(OR(D22="",E22=""),"",IF(ISNUMBER(F22),RANK(F22,$F$4:$F$100,1),COUNT($F$4:$F$100)+COUNTIFS($B$4:B22,"&lt;&gt;",$F$4:F22,"NP")))</f>
        <v/>
      </c>
    </row>
    <row r="23" spans="1:7" s="21" customFormat="1" ht="30.6" customHeight="1" x14ac:dyDescent="0.35">
      <c r="A23" s="22"/>
      <c r="B23" s="24"/>
      <c r="C23" s="24"/>
      <c r="D23" s="25"/>
      <c r="E23" s="25"/>
      <c r="F23" s="26" t="str">
        <f t="shared" si="0"/>
        <v/>
      </c>
      <c r="G23" s="27" t="str">
        <f>IF(OR(D23="",E23=""),"",IF(ISNUMBER(F23),RANK(F23,$F$4:$F$100,1),COUNT($F$4:$F$100)+COUNTIFS($B$4:B23,"&lt;&gt;",$F$4:F23,"NP")))</f>
        <v/>
      </c>
    </row>
    <row r="24" spans="1:7" ht="18" x14ac:dyDescent="0.35">
      <c r="A24" s="29"/>
      <c r="B24" s="30"/>
      <c r="C24" s="30"/>
      <c r="D24" s="31"/>
      <c r="E24" s="31"/>
      <c r="F24" s="32" t="str">
        <f t="shared" si="0"/>
        <v/>
      </c>
      <c r="G24" s="33" t="str">
        <f>IF(OR(D24="",E24=""),"",IF(ISNUMBER(F24),RANK(F24,$F$4:$F$100,1),COUNT($F$4:$F$100)+COUNTIFS($B$4:B24,"&lt;&gt;",$F$4:F24,"NP")))</f>
        <v/>
      </c>
    </row>
    <row r="25" spans="1:7" ht="18" x14ac:dyDescent="0.35">
      <c r="A25" s="34"/>
      <c r="B25" s="35"/>
      <c r="C25" s="35"/>
      <c r="D25" s="36"/>
      <c r="E25" s="36"/>
      <c r="F25" s="37" t="str">
        <f t="shared" si="0"/>
        <v/>
      </c>
      <c r="G25" s="38" t="str">
        <f>IF(OR(D25="",E25=""),"",IF(ISNUMBER(F25),RANK(F25,$F$4:$F$100,1),COUNT($F$4:$F$100)+COUNTIFS($B$4:B25,"&lt;&gt;",$F$4:F25,"NP")))</f>
        <v/>
      </c>
    </row>
    <row r="26" spans="1:7" ht="18" x14ac:dyDescent="0.35">
      <c r="A26" s="39"/>
      <c r="B26" s="40"/>
      <c r="C26" s="40"/>
      <c r="D26" s="41"/>
      <c r="E26" s="41"/>
      <c r="F26" s="42" t="str">
        <f t="shared" si="0"/>
        <v/>
      </c>
      <c r="G26" s="43" t="str">
        <f>IF(OR(D26="",E26=""),"",IF(ISNUMBER(F26),RANK(F26,$F$4:$F$100,1),COUNT($F$4:$F$100)+COUNTIFS($B$4:B26,"&lt;&gt;",$F$4:F26,"NP")))</f>
        <v/>
      </c>
    </row>
    <row r="27" spans="1:7" ht="18" x14ac:dyDescent="0.35">
      <c r="A27" s="39"/>
      <c r="B27" s="40"/>
      <c r="C27" s="40"/>
      <c r="D27" s="41"/>
      <c r="E27" s="41"/>
      <c r="F27" s="42" t="str">
        <f t="shared" si="0"/>
        <v/>
      </c>
      <c r="G27" s="43" t="str">
        <f>IF(OR(D27="",E27=""),"",IF(ISNUMBER(F27),RANK(F27,$F$4:$F$100,1),COUNT($F$4:$F$100)+COUNTIFS($B$4:B27,"&lt;&gt;",$F$4:F27,"NP")))</f>
        <v/>
      </c>
    </row>
    <row r="28" spans="1:7" ht="18" x14ac:dyDescent="0.35">
      <c r="A28" s="39"/>
      <c r="B28" s="40"/>
      <c r="C28" s="40"/>
      <c r="D28" s="41"/>
      <c r="E28" s="41"/>
      <c r="F28" s="42" t="str">
        <f t="shared" si="0"/>
        <v/>
      </c>
      <c r="G28" s="43" t="str">
        <f>IF(OR(D28="",E28=""),"",IF(ISNUMBER(F28),RANK(F28,$F$4:$F$100,1),COUNT($F$4:$F$100)+COUNTIFS($B$4:B28,"&lt;&gt;",$F$4:F28,"NP")))</f>
        <v/>
      </c>
    </row>
    <row r="29" spans="1:7" ht="18" x14ac:dyDescent="0.35">
      <c r="A29" s="39"/>
      <c r="B29" s="40"/>
      <c r="C29" s="40"/>
      <c r="D29" s="41"/>
      <c r="E29" s="41"/>
      <c r="F29" s="42" t="str">
        <f t="shared" si="0"/>
        <v/>
      </c>
      <c r="G29" s="43" t="str">
        <f>IF(OR(D29="",E29=""),"",IF(ISNUMBER(F29),RANK(F29,$F$4:$F$100,1),COUNT($F$4:$F$100)+COUNTIFS($B$4:B29,"&lt;&gt;",$F$4:F29,"NP")))</f>
        <v/>
      </c>
    </row>
    <row r="30" spans="1:7" ht="18" x14ac:dyDescent="0.35">
      <c r="A30" s="39"/>
      <c r="B30" s="40"/>
      <c r="C30" s="40"/>
      <c r="D30" s="41"/>
      <c r="E30" s="41"/>
      <c r="F30" s="42" t="str">
        <f t="shared" si="0"/>
        <v/>
      </c>
      <c r="G30" s="43" t="str">
        <f>IF(OR(D30="",E30=""),"",IF(ISNUMBER(F30),RANK(F30,$F$4:$F$100,1),COUNT($F$4:$F$100)+COUNTIFS($B$4:B30,"&lt;&gt;",$F$4:F30,"NP")))</f>
        <v/>
      </c>
    </row>
    <row r="31" spans="1:7" ht="18" x14ac:dyDescent="0.35">
      <c r="A31" s="39" t="str">
        <f>IF(B31&lt;&gt;"",COUNTA('7-8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sta'!B4:B100)+COUNTA(ženy!B4:B100)+COUNTIF(B$4:B31,"&lt;&gt;"),"")</f>
        <v/>
      </c>
      <c r="B31" s="40"/>
      <c r="C31" s="40"/>
      <c r="D31" s="41"/>
      <c r="E31" s="41"/>
      <c r="F31" s="42" t="str">
        <f t="shared" si="0"/>
        <v/>
      </c>
      <c r="G31" s="43" t="str">
        <f>IF(OR(D31="",E31=""),"",IF(ISNUMBER(F31),RANK(F31,$F$4:$F$100,1),COUNT($F$4:$F$100)+COUNTIFS($B$4:B31,"&lt;&gt;",$F$4:F31,"NP")))</f>
        <v/>
      </c>
    </row>
    <row r="32" spans="1:7" ht="18" x14ac:dyDescent="0.35">
      <c r="A32" s="39" t="str">
        <f>IF(B32&lt;&gt;"",COUNTA('7-8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sta'!B4:B100)+COUNTA(ženy!B4:B100)+COUNTIF(B$4:B32,"&lt;&gt;"),"")</f>
        <v/>
      </c>
      <c r="B32" s="40"/>
      <c r="C32" s="40"/>
      <c r="D32" s="41"/>
      <c r="E32" s="41"/>
      <c r="F32" s="42" t="str">
        <f t="shared" si="0"/>
        <v/>
      </c>
      <c r="G32" s="44" t="str">
        <f>IF(OR(D32="",E32=""),"",IF(ISNUMBER(F32),RANK(F32,$F$4:$F$100,1),COUNT($F$4:$F$100)+COUNTIFS($B$4:B32,"&lt;&gt;",$F$4:F32,"NP")))</f>
        <v/>
      </c>
    </row>
    <row r="33" spans="1:7" ht="18" x14ac:dyDescent="0.35">
      <c r="A33" s="39" t="str">
        <f>IF(B33&lt;&gt;"",COUNTA('7-8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sta'!B4:B100)+COUNTA(ženy!B4:B100)+COUNTIF(B$4:B33,"&lt;&gt;"),"")</f>
        <v/>
      </c>
      <c r="B33" s="40"/>
      <c r="C33" s="40"/>
      <c r="D33" s="41"/>
      <c r="E33" s="41"/>
      <c r="F33" s="42" t="str">
        <f t="shared" si="0"/>
        <v/>
      </c>
      <c r="G33" s="43" t="str">
        <f>IF(OR(D33="",E33=""),"",IF(ISNUMBER(F33),RANK(F33,$F$4:$F$100,1),COUNT($F$4:$F$100)+COUNTIFS($B$4:B33,"&lt;&gt;",$F$4:F33,"NP")))</f>
        <v/>
      </c>
    </row>
    <row r="34" spans="1:7" ht="18" x14ac:dyDescent="0.35">
      <c r="A34" s="39" t="str">
        <f>IF(B34&lt;&gt;"",COUNTA('7-8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sta'!B4:B100)+COUNTA(ženy!B4:B100)+COUNTIF(B$4:B34,"&lt;&gt;"),"")</f>
        <v/>
      </c>
      <c r="B34" s="40"/>
      <c r="C34" s="40"/>
      <c r="D34" s="41"/>
      <c r="E34" s="41"/>
      <c r="F34" s="42" t="str">
        <f t="shared" si="0"/>
        <v/>
      </c>
      <c r="G34" s="43" t="str">
        <f>IF(OR(D34="",E34=""),"",IF(ISNUMBER(F34),RANK(F34,$F$4:$F$100,1),COUNT($F$4:$F$100)+COUNTIFS($B$4:B34,"&lt;&gt;",$F$4:F34,"NP")))</f>
        <v/>
      </c>
    </row>
    <row r="35" spans="1:7" ht="18" x14ac:dyDescent="0.35">
      <c r="A35" s="39" t="str">
        <f>IF(B35&lt;&gt;"",COUNTA('7-8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sta'!B4:B100)+COUNTA(ženy!B4:B100)+COUNTIF(B$4:B35,"&lt;&gt;"),"")</f>
        <v/>
      </c>
      <c r="B35" s="40"/>
      <c r="C35" s="40"/>
      <c r="D35" s="41"/>
      <c r="E35" s="41"/>
      <c r="F35" s="42" t="str">
        <f t="shared" si="0"/>
        <v/>
      </c>
      <c r="G35" s="43" t="str">
        <f>IF(OR(D35="",E35=""),"",IF(ISNUMBER(F35),RANK(F35,$F$4:$F$100,1),COUNT($F$4:$F$100)+COUNTIFS($B$4:B35,"&lt;&gt;",$F$4:F35,"NP")))</f>
        <v/>
      </c>
    </row>
    <row r="36" spans="1:7" ht="18" x14ac:dyDescent="0.35">
      <c r="A36" s="39" t="str">
        <f>IF(B36&lt;&gt;"",COUNTA('7-8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sta'!B4:B100)+COUNTA(ženy!B4:B100)+COUNTIF(B$4:B36,"&lt;&gt;"),"")</f>
        <v/>
      </c>
      <c r="B36" s="40"/>
      <c r="C36" s="40"/>
      <c r="D36" s="41"/>
      <c r="E36" s="41"/>
      <c r="F36" s="42" t="str">
        <f t="shared" ref="F36:F67" si="1">IF(AND(OR(D36="NP",D36=""),OR(E36="NP",E36="")),IF(AND(D36="",E36=""),"",IF(OR(D36="NP",E36="NP"),"NP","")),IF(OR(D36="NP",D36=""),E36,IF(OR(E36="NP",E36=""),D36,MIN(D36,E36))))</f>
        <v/>
      </c>
      <c r="G36" s="43" t="str">
        <f>IF(OR(D36="",E36=""),"",IF(ISNUMBER(F36),RANK(F36,$F$4:$F$100,1),COUNT($F$4:$F$100)+COUNTIFS($B$4:B36,"&lt;&gt;",$F$4:F36,"NP")))</f>
        <v/>
      </c>
    </row>
    <row r="37" spans="1:7" ht="18" x14ac:dyDescent="0.35">
      <c r="A37" s="39" t="str">
        <f>IF(B37&lt;&gt;"",COUNTA('7-8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sta'!B4:B100)+COUNTA(ženy!B4:B100)+COUNTIF(B$4:B37,"&lt;&gt;"),"")</f>
        <v/>
      </c>
      <c r="B37" s="40"/>
      <c r="C37" s="40"/>
      <c r="D37" s="41"/>
      <c r="E37" s="41"/>
      <c r="F37" s="42" t="str">
        <f t="shared" si="1"/>
        <v/>
      </c>
      <c r="G37" s="43" t="str">
        <f>IF(OR(D37="",E37=""),"",IF(ISNUMBER(F37),RANK(F37,$F$4:$F$100,1),COUNT($F$4:$F$100)+COUNTIFS($B$4:B37,"&lt;&gt;",$F$4:F37,"NP")))</f>
        <v/>
      </c>
    </row>
    <row r="38" spans="1:7" ht="18" x14ac:dyDescent="0.35">
      <c r="A38" s="39" t="str">
        <f>IF(B38&lt;&gt;"",COUNTA('7-8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sta'!B4:B100)+COUNTA(ženy!B4:B100)+COUNTIF(B$4:B38,"&lt;&gt;"),"")</f>
        <v/>
      </c>
      <c r="B38" s="40"/>
      <c r="C38" s="40"/>
      <c r="D38" s="41"/>
      <c r="E38" s="41"/>
      <c r="F38" s="42" t="str">
        <f t="shared" si="1"/>
        <v/>
      </c>
      <c r="G38" s="43" t="str">
        <f>IF(OR(D38="",E38=""),"",IF(ISNUMBER(F38),RANK(F38,$F$4:$F$100,1),COUNT($F$4:$F$100)+COUNTIFS($B$4:B38,"&lt;&gt;",$F$4:F38,"NP")))</f>
        <v/>
      </c>
    </row>
    <row r="39" spans="1:7" ht="18" x14ac:dyDescent="0.35">
      <c r="A39" s="39" t="str">
        <f>IF(B39&lt;&gt;"",COUNTA('7-8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sta'!B4:B100)+COUNTA(ženy!B4:B100)+COUNTIF(B$4:B39,"&lt;&gt;"),"")</f>
        <v/>
      </c>
      <c r="B39" s="40"/>
      <c r="C39" s="40"/>
      <c r="D39" s="41"/>
      <c r="E39" s="41"/>
      <c r="F39" s="42" t="str">
        <f t="shared" si="1"/>
        <v/>
      </c>
      <c r="G39" s="43" t="str">
        <f>IF(OR(D39="",E39=""),"",IF(ISNUMBER(F39),RANK(F39,$F$4:$F$100,1),COUNT($F$4:$F$100)+COUNTIFS($B$4:B39,"&lt;&gt;",$F$4:F39,"NP")))</f>
        <v/>
      </c>
    </row>
    <row r="40" spans="1:7" ht="18" x14ac:dyDescent="0.35">
      <c r="A40" s="39" t="str">
        <f>IF(B40&lt;&gt;"",COUNTA('7-8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sta'!B4:B100)+COUNTA(ženy!B4:B100)+COUNTIF(B$4:B40,"&lt;&gt;"),"")</f>
        <v/>
      </c>
      <c r="B40" s="45"/>
      <c r="C40" s="45"/>
      <c r="D40" s="41"/>
      <c r="E40" s="41"/>
      <c r="F40" s="42" t="str">
        <f t="shared" si="1"/>
        <v/>
      </c>
      <c r="G40" s="43" t="str">
        <f>IF(OR(D40="",E40=""),"",IF(ISNUMBER(F40),RANK(F40,$F$4:$F$100,1),COUNT($F$4:$F$100)+COUNTIFS($B$4:B40,"&lt;&gt;",$F$4:F40,"NP")))</f>
        <v/>
      </c>
    </row>
    <row r="41" spans="1:7" ht="18" x14ac:dyDescent="0.35">
      <c r="A41" s="39" t="str">
        <f>IF(B41&lt;&gt;"",COUNTA('7-8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sta'!B4:B100)+COUNTA(ženy!B4:B100)+COUNTIF(B$4:B41,"&lt;&gt;"),"")</f>
        <v/>
      </c>
      <c r="B41" s="45"/>
      <c r="C41" s="45"/>
      <c r="D41" s="41"/>
      <c r="E41" s="41"/>
      <c r="F41" s="42" t="str">
        <f t="shared" si="1"/>
        <v/>
      </c>
      <c r="G41" s="43" t="str">
        <f>IF(OR(D41="",E41=""),"",IF(ISNUMBER(F41),RANK(F41,$F$4:$F$100,1),COUNT($F$4:$F$100)+COUNTIFS($B$4:B41,"&lt;&gt;",$F$4:F41,"NP")))</f>
        <v/>
      </c>
    </row>
    <row r="42" spans="1:7" ht="18" x14ac:dyDescent="0.35">
      <c r="A42" s="39" t="str">
        <f>IF(B42&lt;&gt;"",COUNTA('7-8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sta'!B4:B100)+COUNTA(ženy!B4:B100)+COUNTIF(B$4:B42,"&lt;&gt;"),"")</f>
        <v/>
      </c>
      <c r="B42" s="45"/>
      <c r="C42" s="45"/>
      <c r="D42" s="41"/>
      <c r="E42" s="41"/>
      <c r="F42" s="42" t="str">
        <f t="shared" si="1"/>
        <v/>
      </c>
      <c r="G42" s="43" t="str">
        <f>IF(OR(D42="",E42=""),"",IF(ISNUMBER(F42),RANK(F42,$F$4:$F$100,1),COUNT($F$4:$F$100)+COUNTIFS($B$4:B42,"&lt;&gt;",$F$4:F42,"NP")))</f>
        <v/>
      </c>
    </row>
    <row r="43" spans="1:7" ht="18" x14ac:dyDescent="0.35">
      <c r="A43" s="39" t="str">
        <f>IF(B43&lt;&gt;"",COUNTA('7-8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sta'!B4:B100)+COUNTA(ženy!B4:B100)+COUNTIF(B$4:B43,"&lt;&gt;"),"")</f>
        <v/>
      </c>
      <c r="B43" s="45"/>
      <c r="C43" s="45"/>
      <c r="D43" s="41"/>
      <c r="E43" s="41"/>
      <c r="F43" s="42" t="str">
        <f t="shared" si="1"/>
        <v/>
      </c>
      <c r="G43" s="43" t="str">
        <f>IF(OR(D43="",E43=""),"",IF(ISNUMBER(F43),RANK(F43,$F$4:$F$100,1),COUNT($F$4:$F$100)+COUNTIFS($B$4:B43,"&lt;&gt;",$F$4:F43,"NP")))</f>
        <v/>
      </c>
    </row>
    <row r="44" spans="1:7" ht="18" x14ac:dyDescent="0.35">
      <c r="A44" s="39" t="str">
        <f>IF(B44&lt;&gt;"",COUNTA('7-8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sta'!B4:B100)+COUNTA(ženy!B4:B100)+COUNTIF(B$4:B44,"&lt;&gt;"),"")</f>
        <v/>
      </c>
      <c r="B44" s="45"/>
      <c r="C44" s="45"/>
      <c r="D44" s="41"/>
      <c r="E44" s="41"/>
      <c r="F44" s="42" t="str">
        <f t="shared" si="1"/>
        <v/>
      </c>
      <c r="G44" s="43" t="str">
        <f>IF(OR(D44="",E44=""),"",IF(ISNUMBER(F44),RANK(F44,$F$4:$F$100,1),COUNT($F$4:$F$100)+COUNTIFS($B$4:B44,"&lt;&gt;",$F$4:F44,"NP")))</f>
        <v/>
      </c>
    </row>
    <row r="45" spans="1:7" ht="18" x14ac:dyDescent="0.35">
      <c r="A45" s="39" t="str">
        <f>IF(B45&lt;&gt;"",COUNTA('7-8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sta'!B4:B100)+COUNTA(ženy!B4:B100)+COUNTIF(B$4:B45,"&lt;&gt;"),"")</f>
        <v/>
      </c>
      <c r="B45" s="45"/>
      <c r="C45" s="45"/>
      <c r="D45" s="41"/>
      <c r="E45" s="41"/>
      <c r="F45" s="42" t="str">
        <f t="shared" si="1"/>
        <v/>
      </c>
      <c r="G45" s="43" t="str">
        <f>IF(OR(D45="",E45=""),"",IF(ISNUMBER(F45),RANK(F45,$F$4:$F$100,1),COUNT($F$4:$F$100)+COUNTIFS($B$4:B45,"&lt;&gt;",$F$4:F45,"NP")))</f>
        <v/>
      </c>
    </row>
    <row r="46" spans="1:7" x14ac:dyDescent="0.3">
      <c r="A46" s="4" t="str">
        <f>IF(B46&lt;&gt;"",COUNTA('7-8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sta'!B4:B100)+COUNTA(ženy!B4:B100)+COUNTIF(B$4:B46,"&lt;&gt;"),"")</f>
        <v/>
      </c>
      <c r="B46" s="3"/>
      <c r="C46" s="3"/>
      <c r="D46" s="46"/>
      <c r="E46" s="46"/>
      <c r="F46" s="47" t="str">
        <f t="shared" si="1"/>
        <v/>
      </c>
      <c r="G46" s="1" t="str">
        <f>IF(OR(D46="",E46=""),"",IF(ISNUMBER(F46),RANK(F46,$F$4:$F$100,1),COUNT($F$4:$F$100)+COUNTIFS($B$4:B46,"&lt;&gt;",$F$4:F46,"NP")))</f>
        <v/>
      </c>
    </row>
    <row r="47" spans="1:7" x14ac:dyDescent="0.3">
      <c r="A47" s="4" t="str">
        <f>IF(B47&lt;&gt;"",COUNTA('7-8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sta'!B4:B100)+COUNTA(ženy!B4:B100)+COUNTIF(B$4:B47,"&lt;&gt;"),"")</f>
        <v/>
      </c>
      <c r="B47" s="3"/>
      <c r="C47" s="3"/>
      <c r="D47" s="46"/>
      <c r="E47" s="46"/>
      <c r="F47" s="47" t="str">
        <f t="shared" si="1"/>
        <v/>
      </c>
      <c r="G47" s="1" t="str">
        <f>IF(OR(D47="",E47=""),"",IF(ISNUMBER(F47),RANK(F47,$F$4:$F$100,1),COUNT($F$4:$F$100)+COUNTIFS($B$4:B47,"&lt;&gt;",$F$4:F47,"NP")))</f>
        <v/>
      </c>
    </row>
    <row r="48" spans="1:7" x14ac:dyDescent="0.3">
      <c r="A48" s="4" t="str">
        <f>IF(B48&lt;&gt;"",COUNTA('7-8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sta'!B4:B100)+COUNTA(ženy!B4:B100)+COUNTIF(B$4:B48,"&lt;&gt;"),"")</f>
        <v/>
      </c>
      <c r="B48" s="3"/>
      <c r="C48" s="3"/>
      <c r="D48" s="46"/>
      <c r="E48" s="46"/>
      <c r="F48" s="47" t="str">
        <f t="shared" si="1"/>
        <v/>
      </c>
      <c r="G48" s="1" t="str">
        <f>IF(OR(D48="",E48=""),"",IF(ISNUMBER(F48),RANK(F48,$F$4:$F$100,1),COUNT($F$4:$F$100)+COUNTIFS($B$4:B48,"&lt;&gt;",$F$4:F48,"NP")))</f>
        <v/>
      </c>
    </row>
    <row r="49" spans="1:7" x14ac:dyDescent="0.3">
      <c r="A49" s="4" t="str">
        <f>IF(B49&lt;&gt;"",COUNTA('7-8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sta'!B4:B100)+COUNTA(ženy!B4:B100)+COUNTIF(B$4:B49,"&lt;&gt;"),"")</f>
        <v/>
      </c>
      <c r="B49" s="3"/>
      <c r="C49" s="3"/>
      <c r="D49" s="46"/>
      <c r="E49" s="46"/>
      <c r="F49" s="47" t="str">
        <f t="shared" si="1"/>
        <v/>
      </c>
      <c r="G49" s="1" t="str">
        <f>IF(OR(D49="",E49=""),"",IF(ISNUMBER(F49),RANK(F49,$F$4:$F$100,1),COUNT($F$4:$F$100)+COUNTIFS($B$4:B49,"&lt;&gt;",$F$4:F49,"NP")))</f>
        <v/>
      </c>
    </row>
    <row r="50" spans="1:7" x14ac:dyDescent="0.3">
      <c r="A50" s="4" t="str">
        <f>IF(B50&lt;&gt;"",COUNTA('7-8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sta'!B4:B100)+COUNTA(ženy!B4:B100)+COUNTIF(B$4:B50,"&lt;&gt;"),"")</f>
        <v/>
      </c>
      <c r="B50" s="3"/>
      <c r="C50" s="3"/>
      <c r="D50" s="46"/>
      <c r="E50" s="46"/>
      <c r="F50" s="47" t="str">
        <f t="shared" si="1"/>
        <v/>
      </c>
      <c r="G50" s="1" t="str">
        <f>IF(OR(D50="",E50=""),"",IF(ISNUMBER(F50),RANK(F50,$F$4:$F$100,1),COUNT($F$4:$F$100)+COUNTIFS($B$4:B50,"&lt;&gt;",$F$4:F50,"NP")))</f>
        <v/>
      </c>
    </row>
    <row r="51" spans="1:7" x14ac:dyDescent="0.3">
      <c r="A51" s="4" t="str">
        <f>IF(B51&lt;&gt;"",COUNTA('7-8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sta'!B4:B100)+COUNTA(ženy!B4:B100)+COUNTIF(B$4:B51,"&lt;&gt;"),"")</f>
        <v/>
      </c>
      <c r="B51" s="3"/>
      <c r="C51" s="3"/>
      <c r="D51" s="46"/>
      <c r="E51" s="46"/>
      <c r="F51" s="47" t="str">
        <f t="shared" si="1"/>
        <v/>
      </c>
      <c r="G51" s="1" t="str">
        <f>IF(OR(D51="",E51=""),"",IF(ISNUMBER(F51),RANK(F51,$F$4:$F$100,1),COUNT($F$4:$F$100)+COUNTIFS($B$4:B51,"&lt;&gt;",$F$4:F51,"NP")))</f>
        <v/>
      </c>
    </row>
    <row r="52" spans="1:7" x14ac:dyDescent="0.3">
      <c r="A52" s="4" t="str">
        <f>IF(B52&lt;&gt;"",COUNTA('7-8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sta'!B4:B100)+COUNTA(ženy!B4:B100)+COUNTIF(B$4:B52,"&lt;&gt;"),"")</f>
        <v/>
      </c>
      <c r="B52" s="3"/>
      <c r="C52" s="3"/>
      <c r="D52" s="46"/>
      <c r="E52" s="46"/>
      <c r="F52" s="47" t="str">
        <f t="shared" si="1"/>
        <v/>
      </c>
      <c r="G52" s="1" t="str">
        <f>IF(OR(D52="",E52=""),"",IF(ISNUMBER(F52),RANK(F52,$F$4:$F$100,1),COUNT($F$4:$F$100)+COUNTIFS($B$4:B52,"&lt;&gt;",$F$4:F52,"NP")))</f>
        <v/>
      </c>
    </row>
    <row r="53" spans="1:7" x14ac:dyDescent="0.3">
      <c r="A53" s="4" t="str">
        <f>IF(B53&lt;&gt;"",COUNTA('7-8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sta'!B4:B100)+COUNTA(ženy!B4:B100)+COUNTIF(B$4:B53,"&lt;&gt;"),"")</f>
        <v/>
      </c>
      <c r="B53" s="3"/>
      <c r="C53" s="3"/>
      <c r="D53" s="46"/>
      <c r="E53" s="46"/>
      <c r="F53" s="47" t="str">
        <f t="shared" si="1"/>
        <v/>
      </c>
      <c r="G53" s="1" t="str">
        <f>IF(OR(D53="",E53=""),"",IF(ISNUMBER(F53),RANK(F53,$F$4:$F$100,1),COUNT($F$4:$F$100)+COUNTIFS($B$4:B53,"&lt;&gt;",$F$4:F53,"NP")))</f>
        <v/>
      </c>
    </row>
    <row r="54" spans="1:7" x14ac:dyDescent="0.3">
      <c r="A54" s="4" t="str">
        <f>IF(B54&lt;&gt;"",COUNTA('7-8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sta'!B4:B100)+COUNTA(ženy!B4:B100)+COUNTIF(B$4:B54,"&lt;&gt;"),"")</f>
        <v/>
      </c>
      <c r="B54" s="3"/>
      <c r="C54" s="3"/>
      <c r="D54" s="46"/>
      <c r="E54" s="46"/>
      <c r="F54" s="47" t="str">
        <f t="shared" si="1"/>
        <v/>
      </c>
      <c r="G54" s="1" t="str">
        <f>IF(OR(D54="",E54=""),"",IF(ISNUMBER(F54),RANK(F54,$F$4:$F$100,1),COUNT($F$4:$F$100)+COUNTIFS($B$4:B54,"&lt;&gt;",$F$4:F54,"NP")))</f>
        <v/>
      </c>
    </row>
    <row r="55" spans="1:7" x14ac:dyDescent="0.3">
      <c r="A55" s="4" t="str">
        <f>IF(B55&lt;&gt;"",COUNTA('7-8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sta'!B4:B100)+COUNTA(ženy!B4:B100)+COUNTIF(B$4:B55,"&lt;&gt;"),"")</f>
        <v/>
      </c>
      <c r="B55" s="3"/>
      <c r="C55" s="3"/>
      <c r="D55" s="46"/>
      <c r="E55" s="46"/>
      <c r="F55" s="47" t="str">
        <f t="shared" si="1"/>
        <v/>
      </c>
      <c r="G55" s="1" t="str">
        <f>IF(OR(D55="",E55=""),"",IF(ISNUMBER(F55),RANK(F55,$F$4:$F$100,1),COUNT($F$4:$F$100)+COUNTIFS($B$4:B55,"&lt;&gt;",$F$4:F55,"NP")))</f>
        <v/>
      </c>
    </row>
    <row r="56" spans="1:7" x14ac:dyDescent="0.3">
      <c r="A56" s="4" t="str">
        <f>IF(B56&lt;&gt;"",COUNTA('7-8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sta'!B4:B100)+COUNTA(ženy!B4:B100)+COUNTIF(B$4:B56,"&lt;&gt;"),"")</f>
        <v/>
      </c>
      <c r="B56" s="3"/>
      <c r="C56" s="3"/>
      <c r="D56" s="46"/>
      <c r="E56" s="46"/>
      <c r="F56" s="47" t="str">
        <f t="shared" si="1"/>
        <v/>
      </c>
      <c r="G56" s="1" t="str">
        <f>IF(OR(D56="",E56=""),"",IF(ISNUMBER(F56),RANK(F56,$F$4:$F$100,1),COUNT($F$4:$F$100)+COUNTIFS($B$4:B56,"&lt;&gt;",$F$4:F56,"NP")))</f>
        <v/>
      </c>
    </row>
    <row r="57" spans="1:7" x14ac:dyDescent="0.3">
      <c r="A57" s="4" t="str">
        <f>IF(B57&lt;&gt;"",COUNTA('7-8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sta'!B4:B100)+COUNTA(ženy!B4:B100)+COUNTIF(B$4:B57,"&lt;&gt;"),"")</f>
        <v/>
      </c>
      <c r="B57" s="3"/>
      <c r="C57" s="3"/>
      <c r="D57" s="46"/>
      <c r="E57" s="46"/>
      <c r="F57" s="47" t="str">
        <f t="shared" si="1"/>
        <v/>
      </c>
      <c r="G57" s="1" t="str">
        <f>IF(OR(D57="",E57=""),"",IF(ISNUMBER(F57),RANK(F57,$F$4:$F$100,1),COUNT($F$4:$F$100)+COUNTIFS($B$4:B57,"&lt;&gt;",$F$4:F57,"NP")))</f>
        <v/>
      </c>
    </row>
    <row r="58" spans="1:7" x14ac:dyDescent="0.3">
      <c r="A58" s="4" t="str">
        <f>IF(B58&lt;&gt;"",COUNTA('7-8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sta'!B4:B100)+COUNTA(ženy!B4:B100)+COUNTIF(B$4:B58,"&lt;&gt;"),"")</f>
        <v/>
      </c>
      <c r="B58" s="3"/>
      <c r="C58" s="3"/>
      <c r="D58" s="46"/>
      <c r="E58" s="46"/>
      <c r="F58" s="47" t="str">
        <f t="shared" si="1"/>
        <v/>
      </c>
      <c r="G58" s="1" t="str">
        <f>IF(OR(D58="",E58=""),"",IF(ISNUMBER(F58),RANK(F58,$F$4:$F$100,1),COUNT($F$4:$F$100)+COUNTIFS($B$4:B58,"&lt;&gt;",$F$4:F58,"NP")))</f>
        <v/>
      </c>
    </row>
    <row r="59" spans="1:7" x14ac:dyDescent="0.3">
      <c r="A59" s="4" t="str">
        <f>IF(B59&lt;&gt;"",COUNTA('7-8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sta'!B4:B100)+COUNTA(ženy!B4:B100)+COUNTIF(B$4:B59,"&lt;&gt;"),"")</f>
        <v/>
      </c>
      <c r="B59" s="3"/>
      <c r="C59" s="3"/>
      <c r="D59" s="46"/>
      <c r="E59" s="46"/>
      <c r="F59" s="47" t="str">
        <f t="shared" si="1"/>
        <v/>
      </c>
      <c r="G59" s="1" t="str">
        <f>IF(OR(D59="",E59=""),"",IF(ISNUMBER(F59),RANK(F59,$F$4:$F$100,1),COUNT($F$4:$F$100)+COUNTIFS($B$4:B59,"&lt;&gt;",$F$4:F59,"NP")))</f>
        <v/>
      </c>
    </row>
    <row r="60" spans="1:7" x14ac:dyDescent="0.3">
      <c r="A60" s="4" t="str">
        <f>IF(B60&lt;&gt;"",COUNTA('7-8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sta'!B4:B100)+COUNTA(ženy!B4:B100)+COUNTIF(B$4:B60,"&lt;&gt;"),"")</f>
        <v/>
      </c>
      <c r="B60" s="3"/>
      <c r="C60" s="3"/>
      <c r="D60" s="46"/>
      <c r="E60" s="46"/>
      <c r="F60" s="47" t="str">
        <f t="shared" si="1"/>
        <v/>
      </c>
      <c r="G60" s="1" t="str">
        <f>IF(OR(D60="",E60=""),"",IF(ISNUMBER(F60),RANK(F60,$F$4:$F$100,1),COUNT($F$4:$F$100)+COUNTIFS($B$4:B60,"&lt;&gt;",$F$4:F60,"NP")))</f>
        <v/>
      </c>
    </row>
    <row r="61" spans="1:7" x14ac:dyDescent="0.3">
      <c r="A61" s="4" t="str">
        <f>IF(B61&lt;&gt;"",COUNTA('7-8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sta'!B4:B100)+COUNTA(ženy!B4:B100)+COUNTIF(B$4:B61,"&lt;&gt;"),"")</f>
        <v/>
      </c>
      <c r="B61" s="3"/>
      <c r="C61" s="3"/>
      <c r="D61" s="46"/>
      <c r="E61" s="46"/>
      <c r="F61" s="47" t="str">
        <f t="shared" si="1"/>
        <v/>
      </c>
      <c r="G61" s="1" t="str">
        <f>IF(OR(D61="",E61=""),"",IF(ISNUMBER(F61),RANK(F61,$F$4:$F$100,1),COUNT($F$4:$F$100)+COUNTIFS($B$4:B61,"&lt;&gt;",$F$4:F61,"NP")))</f>
        <v/>
      </c>
    </row>
    <row r="62" spans="1:7" x14ac:dyDescent="0.3">
      <c r="A62" s="4" t="str">
        <f>IF(B62&lt;&gt;"",COUNTA('7-8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sta'!B4:B100)+COUNTA(ženy!B4:B100)+COUNTIF(B$4:B62,"&lt;&gt;"),"")</f>
        <v/>
      </c>
      <c r="B62" s="3"/>
      <c r="C62" s="3"/>
      <c r="D62" s="46"/>
      <c r="E62" s="46"/>
      <c r="F62" s="47" t="str">
        <f t="shared" si="1"/>
        <v/>
      </c>
      <c r="G62" s="1" t="str">
        <f>IF(OR(D62="",E62=""),"",IF(ISNUMBER(F62),RANK(F62,$F$4:$F$100,1),COUNT($F$4:$F$100)+COUNTIFS($B$4:B62,"&lt;&gt;",$F$4:F62,"NP")))</f>
        <v/>
      </c>
    </row>
    <row r="63" spans="1:7" x14ac:dyDescent="0.3">
      <c r="A63" s="4" t="str">
        <f>IF(B63&lt;&gt;"",COUNTA('7-8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sta'!B4:B100)+COUNTA(ženy!B4:B100)+COUNTIF(B$4:B63,"&lt;&gt;"),"")</f>
        <v/>
      </c>
      <c r="B63" s="3"/>
      <c r="C63" s="3"/>
      <c r="D63" s="46"/>
      <c r="E63" s="46"/>
      <c r="F63" s="47" t="str">
        <f t="shared" si="1"/>
        <v/>
      </c>
      <c r="G63" s="1" t="str">
        <f>IF(OR(D63="",E63=""),"",IF(ISNUMBER(F63),RANK(F63,$F$4:$F$100,1),COUNT($F$4:$F$100)+COUNTIFS($B$4:B63,"&lt;&gt;",$F$4:F63,"NP")))</f>
        <v/>
      </c>
    </row>
    <row r="64" spans="1:7" x14ac:dyDescent="0.3">
      <c r="A64" s="4" t="str">
        <f>IF(B64&lt;&gt;"",COUNTA('7-8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sta'!B4:B100)+COUNTA(ženy!B4:B100)+COUNTIF(B$4:B64,"&lt;&gt;"),"")</f>
        <v/>
      </c>
      <c r="B64" s="3"/>
      <c r="C64" s="3"/>
      <c r="D64" s="46"/>
      <c r="E64" s="46"/>
      <c r="F64" s="47" t="str">
        <f t="shared" si="1"/>
        <v/>
      </c>
      <c r="G64" s="1" t="str">
        <f>IF(OR(D64="",E64=""),"",IF(ISNUMBER(F64),RANK(F64,$F$4:$F$100,1),COUNT($F$4:$F$100)+COUNTIFS($B$4:B64,"&lt;&gt;",$F$4:F64,"NP")))</f>
        <v/>
      </c>
    </row>
    <row r="65" spans="1:7" x14ac:dyDescent="0.3">
      <c r="A65" s="4" t="str">
        <f>IF(B65&lt;&gt;"",COUNTA('7-8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sta'!B4:B100)+COUNTA(ženy!B4:B100)+COUNTIF(B$4:B65,"&lt;&gt;"),"")</f>
        <v/>
      </c>
      <c r="B65" s="3"/>
      <c r="C65" s="3"/>
      <c r="D65" s="46"/>
      <c r="E65" s="46"/>
      <c r="F65" s="47" t="str">
        <f t="shared" si="1"/>
        <v/>
      </c>
      <c r="G65" s="1" t="str">
        <f>IF(OR(D65="",E65=""),"",IF(ISNUMBER(F65),RANK(F65,$F$4:$F$100,1),COUNT($F$4:$F$100)+COUNTIFS($B$4:B65,"&lt;&gt;",$F$4:F65,"NP")))</f>
        <v/>
      </c>
    </row>
    <row r="66" spans="1:7" x14ac:dyDescent="0.3">
      <c r="A66" s="4" t="str">
        <f>IF(B66&lt;&gt;"",COUNTA('7-8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sta'!B4:B100)+COUNTA(ženy!B4:B100)+COUNTIF(B$4:B66,"&lt;&gt;"),"")</f>
        <v/>
      </c>
      <c r="B66" s="3"/>
      <c r="C66" s="3"/>
      <c r="D66" s="46"/>
      <c r="E66" s="46"/>
      <c r="F66" s="47" t="str">
        <f t="shared" si="1"/>
        <v/>
      </c>
      <c r="G66" s="1" t="str">
        <f>IF(OR(D66="",E66=""),"",IF(ISNUMBER(F66),RANK(F66,$F$4:$F$100,1),COUNT($F$4:$F$100)+COUNTIFS($B$4:B66,"&lt;&gt;",$F$4:F66,"NP")))</f>
        <v/>
      </c>
    </row>
    <row r="67" spans="1:7" x14ac:dyDescent="0.3">
      <c r="A67" s="4" t="str">
        <f>IF(B67&lt;&gt;"",COUNTA('7-8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sta'!B4:B100)+COUNTA(ženy!B4:B100)+COUNTIF(B$4:B67,"&lt;&gt;"),"")</f>
        <v/>
      </c>
      <c r="B67" s="3"/>
      <c r="C67" s="3"/>
      <c r="D67" s="46"/>
      <c r="E67" s="46"/>
      <c r="F67" s="47" t="str">
        <f t="shared" si="1"/>
        <v/>
      </c>
      <c r="G67" s="1" t="str">
        <f>IF(OR(D67="",E67=""),"",IF(ISNUMBER(F67),RANK(F67,$F$4:$F$100,1),COUNT($F$4:$F$100)+COUNTIFS($B$4:B67,"&lt;&gt;",$F$4:F67,"NP")))</f>
        <v/>
      </c>
    </row>
    <row r="68" spans="1:7" x14ac:dyDescent="0.3">
      <c r="A68" s="4" t="str">
        <f>IF(B68&lt;&gt;"",COUNTA('7-8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sta'!B4:B100)+COUNTA(ženy!B4:B100)+COUNTIF(B$4:B68,"&lt;&gt;"),"")</f>
        <v/>
      </c>
      <c r="B68" s="3"/>
      <c r="C68" s="3"/>
      <c r="D68" s="46"/>
      <c r="E68" s="46"/>
      <c r="F68" s="47" t="str">
        <f t="shared" ref="F68:F99" si="2">IF(AND(OR(D68="NP",D68=""),OR(E68="NP",E68="")),IF(AND(D68="",E68=""),"",IF(OR(D68="NP",E68="NP"),"NP","")),IF(OR(D68="NP",D68=""),E68,IF(OR(E68="NP",E68=""),D68,MIN(D68,E68))))</f>
        <v/>
      </c>
      <c r="G68" s="1" t="str">
        <f>IF(OR(D68="",E68=""),"",IF(ISNUMBER(F68),RANK(F68,$F$4:$F$100,1),COUNT($F$4:$F$100)+COUNTIFS($B$4:B68,"&lt;&gt;",$F$4:F68,"NP")))</f>
        <v/>
      </c>
    </row>
    <row r="69" spans="1:7" x14ac:dyDescent="0.3">
      <c r="A69" s="4" t="str">
        <f>IF(B69&lt;&gt;"",COUNTA('7-8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sta'!B4:B100)+COUNTA(ženy!B4:B100)+COUNTIF(B$4:B69,"&lt;&gt;"),"")</f>
        <v/>
      </c>
      <c r="B69" s="3"/>
      <c r="C69" s="3"/>
      <c r="D69" s="46"/>
      <c r="E69" s="46"/>
      <c r="F69" s="47" t="str">
        <f t="shared" si="2"/>
        <v/>
      </c>
      <c r="G69" s="1" t="str">
        <f>IF(OR(D69="",E69=""),"",IF(ISNUMBER(F69),RANK(F69,$F$4:$F$100,1),COUNT($F$4:$F$100)+COUNTIFS($B$4:B69,"&lt;&gt;",$F$4:F69,"NP")))</f>
        <v/>
      </c>
    </row>
    <row r="70" spans="1:7" x14ac:dyDescent="0.3">
      <c r="A70" s="4" t="str">
        <f>IF(B70&lt;&gt;"",COUNTA('7-8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sta'!B4:B100)+COUNTA(ženy!B4:B100)+COUNTIF(B$4:B70,"&lt;&gt;"),"")</f>
        <v/>
      </c>
      <c r="B70" s="3"/>
      <c r="C70" s="3"/>
      <c r="D70" s="46"/>
      <c r="E70" s="46"/>
      <c r="F70" s="47" t="str">
        <f t="shared" si="2"/>
        <v/>
      </c>
      <c r="G70" s="1" t="str">
        <f>IF(OR(D70="",E70=""),"",IF(ISNUMBER(F70),RANK(F70,$F$4:$F$100,1),COUNT($F$4:$F$100)+COUNTIFS($B$4:B70,"&lt;&gt;",$F$4:F70,"NP")))</f>
        <v/>
      </c>
    </row>
    <row r="71" spans="1:7" x14ac:dyDescent="0.3">
      <c r="A71" s="4" t="str">
        <f>IF(B71&lt;&gt;"",COUNTA('7-8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sta'!B4:B100)+COUNTA(ženy!B4:B100)+COUNTIF(B$4:B71,"&lt;&gt;"),"")</f>
        <v/>
      </c>
      <c r="B71" s="3"/>
      <c r="C71" s="3"/>
      <c r="D71" s="46"/>
      <c r="E71" s="46"/>
      <c r="F71" s="47" t="str">
        <f t="shared" si="2"/>
        <v/>
      </c>
      <c r="G71" s="1" t="str">
        <f>IF(OR(D71="",E71=""),"",IF(ISNUMBER(F71),RANK(F71,$F$4:$F$100,1),COUNT($F$4:$F$100)+COUNTIFS($B$4:B71,"&lt;&gt;",$F$4:F71,"NP")))</f>
        <v/>
      </c>
    </row>
    <row r="72" spans="1:7" x14ac:dyDescent="0.3">
      <c r="A72" s="4" t="str">
        <f>IF(B72&lt;&gt;"",COUNTA('7-8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sta'!B4:B100)+COUNTA(ženy!B4:B100)+COUNTIF(B$4:B72,"&lt;&gt;"),"")</f>
        <v/>
      </c>
      <c r="B72" s="3"/>
      <c r="C72" s="3"/>
      <c r="D72" s="46"/>
      <c r="E72" s="46"/>
      <c r="F72" s="47" t="str">
        <f t="shared" si="2"/>
        <v/>
      </c>
      <c r="G72" s="1" t="str">
        <f>IF(OR(D72="",E72=""),"",IF(ISNUMBER(F72),RANK(F72,$F$4:$F$100,1),COUNT($F$4:$F$100)+COUNTIFS($B$4:B72,"&lt;&gt;",$F$4:F72,"NP")))</f>
        <v/>
      </c>
    </row>
    <row r="73" spans="1:7" x14ac:dyDescent="0.3">
      <c r="A73" s="4" t="str">
        <f>IF(B73&lt;&gt;"",COUNTA('7-8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sta'!B4:B100)+COUNTA(ženy!B4:B100)+COUNTIF(B$4:B73,"&lt;&gt;"),"")</f>
        <v/>
      </c>
      <c r="B73" s="3"/>
      <c r="C73" s="3"/>
      <c r="D73" s="46"/>
      <c r="E73" s="46"/>
      <c r="F73" s="47" t="str">
        <f t="shared" si="2"/>
        <v/>
      </c>
      <c r="G73" s="1" t="str">
        <f>IF(OR(D73="",E73=""),"",IF(ISNUMBER(F73),RANK(F73,$F$4:$F$100,1),COUNT($F$4:$F$100)+COUNTIFS($B$4:B73,"&lt;&gt;",$F$4:F73,"NP")))</f>
        <v/>
      </c>
    </row>
    <row r="74" spans="1:7" x14ac:dyDescent="0.3">
      <c r="A74" s="4" t="str">
        <f>IF(B74&lt;&gt;"",COUNTA('7-8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sta'!B4:B100)+COUNTA(ženy!B4:B100)+COUNTIF(B$4:B74,"&lt;&gt;"),"")</f>
        <v/>
      </c>
      <c r="B74" s="3"/>
      <c r="C74" s="3"/>
      <c r="D74" s="46"/>
      <c r="E74" s="46"/>
      <c r="F74" s="47" t="str">
        <f t="shared" si="2"/>
        <v/>
      </c>
      <c r="G74" s="1" t="str">
        <f>IF(OR(D74="",E74=""),"",IF(ISNUMBER(F74),RANK(F74,$F$4:$F$100,1),COUNT($F$4:$F$100)+COUNTIFS($B$4:B74,"&lt;&gt;",$F$4:F74,"NP")))</f>
        <v/>
      </c>
    </row>
    <row r="75" spans="1:7" x14ac:dyDescent="0.3">
      <c r="A75" s="4" t="str">
        <f>IF(B75&lt;&gt;"",COUNTA('7-8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sta'!B4:B100)+COUNTA(ženy!B4:B100)+COUNTIF(B$4:B75,"&lt;&gt;"),"")</f>
        <v/>
      </c>
      <c r="B75" s="3"/>
      <c r="C75" s="3"/>
      <c r="D75" s="46"/>
      <c r="E75" s="46"/>
      <c r="F75" s="47" t="str">
        <f t="shared" si="2"/>
        <v/>
      </c>
      <c r="G75" s="1" t="str">
        <f>IF(OR(D75="",E75=""),"",IF(ISNUMBER(F75),RANK(F75,$F$4:$F$100,1),COUNT($F$4:$F$100)+COUNTIFS($B$4:B75,"&lt;&gt;",$F$4:F75,"NP")))</f>
        <v/>
      </c>
    </row>
    <row r="76" spans="1:7" x14ac:dyDescent="0.3">
      <c r="A76" s="4" t="str">
        <f>IF(B76&lt;&gt;"",COUNTA('7-8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sta'!B4:B100)+COUNTA(ženy!B4:B100)+COUNTIF(B$4:B76,"&lt;&gt;"),"")</f>
        <v/>
      </c>
      <c r="B76" s="3"/>
      <c r="C76" s="3"/>
      <c r="D76" s="46"/>
      <c r="E76" s="46"/>
      <c r="F76" s="47" t="str">
        <f t="shared" si="2"/>
        <v/>
      </c>
      <c r="G76" s="1" t="str">
        <f>IF(OR(D76="",E76=""),"",IF(ISNUMBER(F76),RANK(F76,$F$4:$F$100,1),COUNT($F$4:$F$100)+COUNTIFS($B$4:B76,"&lt;&gt;",$F$4:F76,"NP")))</f>
        <v/>
      </c>
    </row>
    <row r="77" spans="1:7" x14ac:dyDescent="0.3">
      <c r="A77" s="4" t="str">
        <f>IF(B77&lt;&gt;"",COUNTA('7-8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sta'!B4:B100)+COUNTA(ženy!B4:B100)+COUNTIF(B$4:B77,"&lt;&gt;"),"")</f>
        <v/>
      </c>
      <c r="B77" s="3"/>
      <c r="C77" s="3"/>
      <c r="D77" s="46"/>
      <c r="E77" s="46"/>
      <c r="F77" s="47" t="str">
        <f t="shared" si="2"/>
        <v/>
      </c>
      <c r="G77" s="1" t="str">
        <f>IF(OR(D77="",E77=""),"",IF(ISNUMBER(F77),RANK(F77,$F$4:$F$100,1),COUNT($F$4:$F$100)+COUNTIFS($B$4:B77,"&lt;&gt;",$F$4:F77,"NP")))</f>
        <v/>
      </c>
    </row>
    <row r="78" spans="1:7" x14ac:dyDescent="0.3">
      <c r="A78" s="4" t="str">
        <f>IF(B78&lt;&gt;"",COUNTA('7-8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sta'!B4:B100)+COUNTA(ženy!B4:B100)+COUNTIF(B$4:B78,"&lt;&gt;"),"")</f>
        <v/>
      </c>
      <c r="B78" s="3"/>
      <c r="C78" s="3"/>
      <c r="D78" s="46"/>
      <c r="E78" s="46"/>
      <c r="F78" s="47" t="str">
        <f t="shared" si="2"/>
        <v/>
      </c>
      <c r="G78" s="1" t="str">
        <f>IF(OR(D78="",E78=""),"",IF(ISNUMBER(F78),RANK(F78,$F$4:$F$100,1),COUNT($F$4:$F$100)+COUNTIFS($B$4:B78,"&lt;&gt;",$F$4:F78,"NP")))</f>
        <v/>
      </c>
    </row>
    <row r="79" spans="1:7" x14ac:dyDescent="0.3">
      <c r="A79" s="4" t="str">
        <f>IF(B79&lt;&gt;"",COUNTA('7-8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sta'!B4:B100)+COUNTA(ženy!B4:B100)+COUNTIF(B$4:B79,"&lt;&gt;"),"")</f>
        <v/>
      </c>
      <c r="B79" s="3"/>
      <c r="C79" s="3"/>
      <c r="D79" s="46"/>
      <c r="E79" s="46"/>
      <c r="F79" s="47" t="str">
        <f t="shared" si="2"/>
        <v/>
      </c>
      <c r="G79" s="1" t="str">
        <f>IF(OR(D79="",E79=""),"",IF(ISNUMBER(F79),RANK(F79,$F$4:$F$100,1),COUNT($F$4:$F$100)+COUNTIFS($B$4:B79,"&lt;&gt;",$F$4:F79,"NP")))</f>
        <v/>
      </c>
    </row>
    <row r="80" spans="1:7" x14ac:dyDescent="0.3">
      <c r="A80" s="4" t="str">
        <f>IF(B80&lt;&gt;"",COUNTA('7-8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sta'!B4:B100)+COUNTA(ženy!B4:B100)+COUNTIF(B$4:B80,"&lt;&gt;"),"")</f>
        <v/>
      </c>
      <c r="B80" s="3"/>
      <c r="C80" s="3"/>
      <c r="D80" s="46"/>
      <c r="E80" s="46"/>
      <c r="F80" s="47" t="str">
        <f t="shared" si="2"/>
        <v/>
      </c>
      <c r="G80" s="1" t="str">
        <f>IF(OR(D80="",E80=""),"",IF(ISNUMBER(F80),RANK(F80,$F$4:$F$100,1),COUNT($F$4:$F$100)+COUNTIFS($B$4:B80,"&lt;&gt;",$F$4:F80,"NP")))</f>
        <v/>
      </c>
    </row>
    <row r="81" spans="1:7" x14ac:dyDescent="0.3">
      <c r="A81" s="4" t="str">
        <f>IF(B81&lt;&gt;"",COUNTA('7-8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sta'!B4:B100)+COUNTA(ženy!B4:B100)+COUNTIF(B$4:B81,"&lt;&gt;"),"")</f>
        <v/>
      </c>
      <c r="B81" s="3"/>
      <c r="C81" s="3"/>
      <c r="D81" s="46"/>
      <c r="E81" s="46"/>
      <c r="F81" s="47" t="str">
        <f t="shared" si="2"/>
        <v/>
      </c>
      <c r="G81" s="1" t="str">
        <f>IF(OR(D81="",E81=""),"",IF(ISNUMBER(F81),RANK(F81,$F$4:$F$100,1),COUNT($F$4:$F$100)+COUNTIFS($B$4:B81,"&lt;&gt;",$F$4:F81,"NP")))</f>
        <v/>
      </c>
    </row>
    <row r="82" spans="1:7" x14ac:dyDescent="0.3">
      <c r="A82" s="4" t="str">
        <f>IF(B82&lt;&gt;"",COUNTA('7-8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sta'!B4:B100)+COUNTA(ženy!B4:B100)+COUNTIF(B$4:B82,"&lt;&gt;"),"")</f>
        <v/>
      </c>
      <c r="B82" s="3"/>
      <c r="C82" s="3"/>
      <c r="D82" s="46"/>
      <c r="E82" s="46"/>
      <c r="F82" s="47" t="str">
        <f t="shared" si="2"/>
        <v/>
      </c>
      <c r="G82" s="1" t="str">
        <f>IF(OR(D82="",E82=""),"",IF(ISNUMBER(F82),RANK(F82,$F$4:$F$100,1),COUNT($F$4:$F$100)+COUNTIFS($B$4:B82,"&lt;&gt;",$F$4:F82,"NP")))</f>
        <v/>
      </c>
    </row>
    <row r="83" spans="1:7" x14ac:dyDescent="0.3">
      <c r="A83" s="4" t="str">
        <f>IF(B83&lt;&gt;"",COUNTA('7-8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sta'!B4:B100)+COUNTA(ženy!B4:B100)+COUNTIF(B$4:B83,"&lt;&gt;"),"")</f>
        <v/>
      </c>
      <c r="B83" s="3"/>
      <c r="C83" s="3"/>
      <c r="D83" s="46"/>
      <c r="E83" s="46"/>
      <c r="F83" s="47" t="str">
        <f t="shared" si="2"/>
        <v/>
      </c>
      <c r="G83" s="1" t="str">
        <f>IF(OR(D83="",E83=""),"",IF(ISNUMBER(F83),RANK(F83,$F$4:$F$100,1),COUNT($F$4:$F$100)+COUNTIFS($B$4:B83,"&lt;&gt;",$F$4:F83,"NP")))</f>
        <v/>
      </c>
    </row>
    <row r="84" spans="1:7" x14ac:dyDescent="0.3">
      <c r="A84" s="4" t="str">
        <f>IF(B84&lt;&gt;"",COUNTA('7-8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sta'!B4:B100)+COUNTA(ženy!B4:B100)+COUNTIF(B$4:B84,"&lt;&gt;"),"")</f>
        <v/>
      </c>
      <c r="B84" s="3"/>
      <c r="C84" s="3"/>
      <c r="D84" s="46"/>
      <c r="E84" s="46"/>
      <c r="F84" s="47" t="str">
        <f t="shared" si="2"/>
        <v/>
      </c>
      <c r="G84" s="1" t="str">
        <f>IF(OR(D84="",E84=""),"",IF(ISNUMBER(F84),RANK(F84,$F$4:$F$100,1),COUNT($F$4:$F$100)+COUNTIFS($B$4:B84,"&lt;&gt;",$F$4:F84,"NP")))</f>
        <v/>
      </c>
    </row>
    <row r="85" spans="1:7" x14ac:dyDescent="0.3">
      <c r="A85" s="4" t="str">
        <f>IF(B85&lt;&gt;"",COUNTA('7-8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sta'!B4:B100)+COUNTA(ženy!B4:B100)+COUNTIF(B$4:B85,"&lt;&gt;"),"")</f>
        <v/>
      </c>
      <c r="B85" s="3"/>
      <c r="C85" s="3"/>
      <c r="D85" s="46"/>
      <c r="E85" s="46"/>
      <c r="F85" s="47" t="str">
        <f t="shared" si="2"/>
        <v/>
      </c>
      <c r="G85" s="1" t="str">
        <f>IF(OR(D85="",E85=""),"",IF(ISNUMBER(F85),RANK(F85,$F$4:$F$100,1),COUNT($F$4:$F$100)+COUNTIFS($B$4:B85,"&lt;&gt;",$F$4:F85,"NP")))</f>
        <v/>
      </c>
    </row>
    <row r="86" spans="1:7" x14ac:dyDescent="0.3">
      <c r="A86" s="4" t="str">
        <f>IF(B86&lt;&gt;"",COUNTA('7-8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sta'!B4:B100)+COUNTA(ženy!B4:B100)+COUNTIF(B$4:B86,"&lt;&gt;"),"")</f>
        <v/>
      </c>
      <c r="B86" s="3"/>
      <c r="C86" s="3"/>
      <c r="D86" s="46"/>
      <c r="E86" s="46"/>
      <c r="F86" s="47" t="str">
        <f t="shared" si="2"/>
        <v/>
      </c>
      <c r="G86" s="1" t="str">
        <f>IF(OR(D86="",E86=""),"",IF(ISNUMBER(F86),RANK(F86,$F$4:$F$100,1),COUNT($F$4:$F$100)+COUNTIFS($B$4:B86,"&lt;&gt;",$F$4:F86,"NP")))</f>
        <v/>
      </c>
    </row>
    <row r="87" spans="1:7" x14ac:dyDescent="0.3">
      <c r="A87" s="4" t="str">
        <f>IF(B87&lt;&gt;"",COUNTA('7-8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sta'!B4:B100)+COUNTA(ženy!B4:B100)+COUNTIF(B$4:B87,"&lt;&gt;"),"")</f>
        <v/>
      </c>
      <c r="B87" s="3"/>
      <c r="C87" s="3"/>
      <c r="D87" s="46"/>
      <c r="E87" s="46"/>
      <c r="F87" s="47" t="str">
        <f t="shared" si="2"/>
        <v/>
      </c>
      <c r="G87" s="1" t="str">
        <f>IF(OR(D87="",E87=""),"",IF(ISNUMBER(F87),RANK(F87,$F$4:$F$100,1),COUNT($F$4:$F$100)+COUNTIFS($B$4:B87,"&lt;&gt;",$F$4:F87,"NP")))</f>
        <v/>
      </c>
    </row>
    <row r="88" spans="1:7" x14ac:dyDescent="0.3">
      <c r="A88" s="4" t="str">
        <f>IF(B88&lt;&gt;"",COUNTA('7-8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sta'!B4:B100)+COUNTA(ženy!B4:B100)+COUNTIF(B$4:B88,"&lt;&gt;"),"")</f>
        <v/>
      </c>
      <c r="B88" s="3"/>
      <c r="C88" s="3"/>
      <c r="D88" s="46"/>
      <c r="E88" s="46"/>
      <c r="F88" s="47" t="str">
        <f t="shared" si="2"/>
        <v/>
      </c>
      <c r="G88" s="1" t="str">
        <f>IF(OR(D88="",E88=""),"",IF(ISNUMBER(F88),RANK(F88,$F$4:$F$100,1),COUNT($F$4:$F$100)+COUNTIFS($B$4:B88,"&lt;&gt;",$F$4:F88,"NP")))</f>
        <v/>
      </c>
    </row>
    <row r="89" spans="1:7" x14ac:dyDescent="0.3">
      <c r="A89" s="4" t="str">
        <f>IF(B89&lt;&gt;"",COUNTA('7-8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sta'!B4:B100)+COUNTA(ženy!B4:B100)+COUNTIF(B$4:B89,"&lt;&gt;"),"")</f>
        <v/>
      </c>
      <c r="B89" s="3"/>
      <c r="C89" s="3"/>
      <c r="D89" s="46"/>
      <c r="E89" s="46"/>
      <c r="F89" s="47" t="str">
        <f t="shared" si="2"/>
        <v/>
      </c>
      <c r="G89" s="1" t="str">
        <f>IF(OR(D89="",E89=""),"",IF(ISNUMBER(F89),RANK(F89,$F$4:$F$100,1),COUNT($F$4:$F$100)+COUNTIFS($B$4:B89,"&lt;&gt;",$F$4:F89,"NP")))</f>
        <v/>
      </c>
    </row>
    <row r="90" spans="1:7" x14ac:dyDescent="0.3">
      <c r="A90" s="4" t="str">
        <f>IF(B90&lt;&gt;"",COUNTA('7-8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sta'!B4:B100)+COUNTA(ženy!B4:B100)+COUNTIF(B$4:B90,"&lt;&gt;"),"")</f>
        <v/>
      </c>
      <c r="B90" s="3"/>
      <c r="C90" s="3"/>
      <c r="D90" s="46"/>
      <c r="E90" s="46"/>
      <c r="F90" s="47" t="str">
        <f t="shared" si="2"/>
        <v/>
      </c>
      <c r="G90" s="1" t="str">
        <f>IF(OR(D90="",E90=""),"",IF(ISNUMBER(F90),RANK(F90,$F$4:$F$100,1),COUNT($F$4:$F$100)+COUNTIFS($B$4:B90,"&lt;&gt;",$F$4:F90,"NP")))</f>
        <v/>
      </c>
    </row>
    <row r="91" spans="1:7" x14ac:dyDescent="0.3">
      <c r="A91" s="4" t="str">
        <f>IF(B91&lt;&gt;"",COUNTA('7-8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sta'!B4:B100)+COUNTA(ženy!B4:B100)+COUNTIF(B$4:B91,"&lt;&gt;"),"")</f>
        <v/>
      </c>
      <c r="B91" s="3"/>
      <c r="C91" s="3"/>
      <c r="D91" s="46"/>
      <c r="E91" s="46"/>
      <c r="F91" s="47" t="str">
        <f t="shared" si="2"/>
        <v/>
      </c>
      <c r="G91" s="1" t="str">
        <f>IF(OR(D91="",E91=""),"",IF(ISNUMBER(F91),RANK(F91,$F$4:$F$100,1),COUNT($F$4:$F$100)+COUNTIFS($B$4:B91,"&lt;&gt;",$F$4:F91,"NP")))</f>
        <v/>
      </c>
    </row>
    <row r="92" spans="1:7" x14ac:dyDescent="0.3">
      <c r="A92" s="4" t="str">
        <f>IF(B92&lt;&gt;"",COUNTA('7-8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sta'!B4:B100)+COUNTA(ženy!B4:B100)+COUNTIF(B$4:B92,"&lt;&gt;"),"")</f>
        <v/>
      </c>
      <c r="B92" s="3"/>
      <c r="C92" s="3"/>
      <c r="D92" s="46"/>
      <c r="E92" s="46"/>
      <c r="F92" s="47" t="str">
        <f t="shared" si="2"/>
        <v/>
      </c>
      <c r="G92" s="1" t="str">
        <f>IF(OR(D92="",E92=""),"",IF(ISNUMBER(F92),RANK(F92,$F$4:$F$100,1),COUNT($F$4:$F$100)+COUNTIFS($B$4:B92,"&lt;&gt;",$F$4:F92,"NP")))</f>
        <v/>
      </c>
    </row>
    <row r="93" spans="1:7" x14ac:dyDescent="0.3">
      <c r="A93" s="4" t="str">
        <f>IF(B93&lt;&gt;"",COUNTA('7-8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sta'!B4:B100)+COUNTA(ženy!B4:B100)+COUNTIF(B$4:B93,"&lt;&gt;"),"")</f>
        <v/>
      </c>
      <c r="B93" s="3"/>
      <c r="C93" s="3"/>
      <c r="D93" s="46"/>
      <c r="E93" s="46"/>
      <c r="F93" s="47" t="str">
        <f t="shared" si="2"/>
        <v/>
      </c>
      <c r="G93" s="1" t="str">
        <f>IF(OR(D93="",E93=""),"",IF(ISNUMBER(F93),RANK(F93,$F$4:$F$100,1),COUNT($F$4:$F$100)+COUNTIFS($B$4:B93,"&lt;&gt;",$F$4:F93,"NP")))</f>
        <v/>
      </c>
    </row>
    <row r="94" spans="1:7" x14ac:dyDescent="0.3">
      <c r="A94" s="4" t="str">
        <f>IF(B94&lt;&gt;"",COUNTA('7-8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sta'!B4:B100)+COUNTA(ženy!B4:B100)+COUNTIF(B$4:B94,"&lt;&gt;"),"")</f>
        <v/>
      </c>
      <c r="B94" s="3"/>
      <c r="C94" s="3"/>
      <c r="D94" s="46"/>
      <c r="E94" s="46"/>
      <c r="F94" s="47" t="str">
        <f t="shared" si="2"/>
        <v/>
      </c>
      <c r="G94" s="1" t="str">
        <f>IF(OR(D94="",E94=""),"",IF(ISNUMBER(F94),RANK(F94,$F$4:$F$100,1),COUNT($F$4:$F$100)+COUNTIFS($B$4:B94,"&lt;&gt;",$F$4:F94,"NP")))</f>
        <v/>
      </c>
    </row>
    <row r="95" spans="1:7" x14ac:dyDescent="0.3">
      <c r="A95" s="4" t="str">
        <f>IF(B95&lt;&gt;"",COUNTA('7-8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sta'!B4:B100)+COUNTA(ženy!B4:B100)+COUNTIF(B$4:B95,"&lt;&gt;"),"")</f>
        <v/>
      </c>
      <c r="B95" s="3"/>
      <c r="C95" s="3"/>
      <c r="D95" s="46"/>
      <c r="E95" s="46"/>
      <c r="F95" s="47" t="str">
        <f t="shared" si="2"/>
        <v/>
      </c>
      <c r="G95" s="1" t="str">
        <f>IF(OR(D95="",E95=""),"",IF(ISNUMBER(F95),RANK(F95,$F$4:$F$100,1),COUNT($F$4:$F$100)+COUNTIFS($B$4:B95,"&lt;&gt;",$F$4:F95,"NP")))</f>
        <v/>
      </c>
    </row>
    <row r="96" spans="1:7" x14ac:dyDescent="0.3">
      <c r="A96" s="4" t="str">
        <f>IF(B96&lt;&gt;"",COUNTA('7-8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sta'!B4:B100)+COUNTA(ženy!B4:B100)+COUNTIF(B$4:B96,"&lt;&gt;"),"")</f>
        <v/>
      </c>
      <c r="B96" s="3"/>
      <c r="C96" s="3"/>
      <c r="D96" s="46"/>
      <c r="E96" s="46"/>
      <c r="F96" s="47" t="str">
        <f t="shared" si="2"/>
        <v/>
      </c>
      <c r="G96" s="1" t="str">
        <f>IF(OR(D96="",E96=""),"",IF(ISNUMBER(F96),RANK(F96,$F$4:$F$100,1),COUNT($F$4:$F$100)+COUNTIFS($B$4:B96,"&lt;&gt;",$F$4:F96,"NP")))</f>
        <v/>
      </c>
    </row>
    <row r="97" spans="1:7" x14ac:dyDescent="0.3">
      <c r="A97" s="4" t="str">
        <f>IF(B97&lt;&gt;"",COUNTA('7-8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sta'!B4:B100)+COUNTA(ženy!B4:B100)+COUNTIF(B$4:B97,"&lt;&gt;"),"")</f>
        <v/>
      </c>
      <c r="B97" s="3"/>
      <c r="C97" s="3"/>
      <c r="D97" s="46"/>
      <c r="E97" s="46"/>
      <c r="F97" s="47" t="str">
        <f t="shared" si="2"/>
        <v/>
      </c>
      <c r="G97" s="1" t="str">
        <f>IF(OR(D97="",E97=""),"",IF(ISNUMBER(F97),RANK(F97,$F$4:$F$100,1),COUNT($F$4:$F$100)+COUNTIFS($B$4:B97,"&lt;&gt;",$F$4:F97,"NP")))</f>
        <v/>
      </c>
    </row>
    <row r="98" spans="1:7" x14ac:dyDescent="0.3">
      <c r="A98" s="4" t="str">
        <f>IF(B98&lt;&gt;"",COUNTA('7-8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sta'!B4:B100)+COUNTA(ženy!B4:B100)+COUNTIF(B$4:B98,"&lt;&gt;"),"")</f>
        <v/>
      </c>
      <c r="B98" s="3"/>
      <c r="C98" s="3"/>
      <c r="D98" s="46"/>
      <c r="E98" s="46"/>
      <c r="F98" s="47" t="str">
        <f t="shared" si="2"/>
        <v/>
      </c>
      <c r="G98" s="1" t="str">
        <f>IF(OR(D98="",E98=""),"",IF(ISNUMBER(F98),RANK(F98,$F$4:$F$100,1),COUNT($F$4:$F$100)+COUNTIFS($B$4:B98,"&lt;&gt;",$F$4:F98,"NP")))</f>
        <v/>
      </c>
    </row>
    <row r="99" spans="1:7" x14ac:dyDescent="0.3">
      <c r="A99" s="4" t="str">
        <f>IF(B99&lt;&gt;"",COUNTA('7-8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sta'!B4:B100)+COUNTA(ženy!B4:B100)+COUNTIF(B$4:B99,"&lt;&gt;"),"")</f>
        <v/>
      </c>
      <c r="B99" s="3"/>
      <c r="C99" s="3"/>
      <c r="D99" s="46"/>
      <c r="E99" s="46"/>
      <c r="F99" s="47" t="str">
        <f t="shared" si="2"/>
        <v/>
      </c>
      <c r="G99" s="1" t="str">
        <f>IF(OR(D99="",E99=""),"",IF(ISNUMBER(F99),RANK(F99,$F$4:$F$100,1),COUNT($F$4:$F$100)+COUNTIFS($B$4:B99,"&lt;&gt;",$F$4:F99,"NP")))</f>
        <v/>
      </c>
    </row>
    <row r="100" spans="1:7" x14ac:dyDescent="0.3">
      <c r="A100" s="4" t="str">
        <f>IF(B100&lt;&gt;"",COUNTA('7-8 ml_kluci'!B4:B100)+COUNTA('7-8 ml_holky'!B4:B100)+COUNTA('9-11 ml_kluci'!B4:B100)+COUNTA('9-11 ml_holky'!B4:B100)+COUNTA('12-13 st_kluci'!B4:B100)+COUNTA('12-13 st_holky'!B4:B100)+COUNTA('14-15 st_kluci'!B4:B100)+COUNTA('14-15 st_holky'!B4:B100)+COUNTA('dorci ml'!B4:B100)+COUNTA('dorci stř'!B4:B100)+COUNTA('dorci sta'!B4:B100)+COUNTA('dorky ml'!B4:B100)+COUNTA('dorky stř'!B4:B100)+COUNTA('dorky sta'!B4:B100)+COUNTA(ženy!B4:B100)+COUNTIF(B$4:B100,"&lt;&gt;"),"")</f>
        <v/>
      </c>
      <c r="B100" s="3"/>
      <c r="C100" s="3"/>
      <c r="D100" s="46"/>
      <c r="E100" s="46"/>
      <c r="F100" s="47" t="str">
        <f t="shared" ref="F100:F131" si="3">IF(AND(OR(D100="NP",D100=""),OR(E100="NP",E100="")),IF(AND(D100="",E100=""),"",IF(OR(D100="NP",E100="NP"),"NP","")),IF(OR(D100="NP",D100=""),E100,IF(OR(E100="NP",E100=""),D100,MIN(D100,E100))))</f>
        <v/>
      </c>
      <c r="G100" s="1" t="str">
        <f>IF(OR(D100="",E100=""),"",IF(ISNUMBER(F100),RANK(F100,$F$4:$F$100,1),COUNT($F$4:$F$100)+COUNTIFS($B$4:B100,"&lt;&gt;",$F$4:F100,"NP")))</f>
        <v/>
      </c>
    </row>
  </sheetData>
  <sheetProtection sheet="1" objects="1" scenarios="1" formatCells="0" formatColumns="0" formatRows="0" insertRows="0" deleteRows="0"/>
  <conditionalFormatting sqref="D4:D100">
    <cfRule type="expression" dxfId="5" priority="2">
      <formula>AND(D4=F4,D4&lt;&gt;"",D4&lt;&gt;"NP",OR(D4&lt;&gt;E4,E4="",E4="NP"))</formula>
    </cfRule>
  </conditionalFormatting>
  <conditionalFormatting sqref="E4:E100">
    <cfRule type="expression" dxfId="4" priority="3">
      <formula>AND(E4=F4,E4&lt;&gt;"",E4&lt;&gt;"NP",OR(D4&lt;&gt;E4,D4="",D4="NP"))</formula>
    </cfRule>
  </conditionalFormatting>
  <conditionalFormatting sqref="F4:F100">
    <cfRule type="expression" dxfId="3" priority="4">
      <formula>F4="NP"</formula>
    </cfRule>
  </conditionalFormatting>
  <conditionalFormatting sqref="G4:G100">
    <cfRule type="cellIs" dxfId="2" priority="5" operator="equal">
      <formula>1</formula>
    </cfRule>
    <cfRule type="cellIs" dxfId="1" priority="6" operator="equal">
      <formula>2</formula>
    </cfRule>
    <cfRule type="cellIs" dxfId="0" priority="7" operator="equal">
      <formula>3</formula>
    </cfRule>
  </conditionalFormatting>
  <pageMargins left="0.70833333333333304" right="0.70833333333333304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16</vt:i4>
      </vt:variant>
      <vt:variant>
        <vt:lpstr>Pojmenované oblasti</vt:lpstr>
      </vt:variant>
      <vt:variant>
        <vt:i4>16</vt:i4>
      </vt:variant>
    </vt:vector>
  </HeadingPairs>
  <TitlesOfParts>
    <vt:vector size="32" baseType="lpstr">
      <vt:lpstr>7-8 ml_kluci</vt:lpstr>
      <vt:lpstr>7-8 ml_holky</vt:lpstr>
      <vt:lpstr>9-11 ml_kluci</vt:lpstr>
      <vt:lpstr>9-11 ml_holky</vt:lpstr>
      <vt:lpstr>12-13 st_kluci</vt:lpstr>
      <vt:lpstr>12-13 st_holky</vt:lpstr>
      <vt:lpstr>14-15 st_kluci</vt:lpstr>
      <vt:lpstr>14-15 st_holky</vt:lpstr>
      <vt:lpstr>dorci ml</vt:lpstr>
      <vt:lpstr>dorci stř</vt:lpstr>
      <vt:lpstr>dorci sta</vt:lpstr>
      <vt:lpstr>dorky ml</vt:lpstr>
      <vt:lpstr>dorky stř</vt:lpstr>
      <vt:lpstr>dorky sta</vt:lpstr>
      <vt:lpstr>ženy</vt:lpstr>
      <vt:lpstr>muži</vt:lpstr>
      <vt:lpstr>'12-13 st_holky'!Názvy_tisku</vt:lpstr>
      <vt:lpstr>'12-13 st_kluci'!Názvy_tisku</vt:lpstr>
      <vt:lpstr>'14-15 st_holky'!Názvy_tisku</vt:lpstr>
      <vt:lpstr>'14-15 st_kluci'!Názvy_tisku</vt:lpstr>
      <vt:lpstr>'7-8 ml_holky'!Názvy_tisku</vt:lpstr>
      <vt:lpstr>'7-8 ml_kluci'!Názvy_tisku</vt:lpstr>
      <vt:lpstr>'9-11 ml_holky'!Názvy_tisku</vt:lpstr>
      <vt:lpstr>'9-11 ml_kluci'!Názvy_tisku</vt:lpstr>
      <vt:lpstr>'dorci ml'!Názvy_tisku</vt:lpstr>
      <vt:lpstr>'dorci sta'!Názvy_tisku</vt:lpstr>
      <vt:lpstr>'dorci stř'!Názvy_tisku</vt:lpstr>
      <vt:lpstr>'dorky ml'!Názvy_tisku</vt:lpstr>
      <vt:lpstr>'dorky sta'!Názvy_tisku</vt:lpstr>
      <vt:lpstr>'dorky stř'!Názvy_tisku</vt:lpstr>
      <vt:lpstr>muži!Názvy_tisku</vt:lpstr>
      <vt:lpstr>ženy!Názvy_tisku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mirek.tom</dc:creator>
  <dc:description/>
  <cp:lastModifiedBy>OSH Hodonín</cp:lastModifiedBy>
  <cp:revision>3</cp:revision>
  <cp:lastPrinted>2026-06-04T18:31:01Z</cp:lastPrinted>
  <dcterms:created xsi:type="dcterms:W3CDTF">2022-05-25T19:17:20Z</dcterms:created>
  <dcterms:modified xsi:type="dcterms:W3CDTF">2026-06-04T18:34:26Z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